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mc:AlternateContent xmlns:mc="http://schemas.openxmlformats.org/markup-compatibility/2006">
    <mc:Choice Requires="x15">
      <x15ac:absPath xmlns:x15ac="http://schemas.microsoft.com/office/spreadsheetml/2010/11/ac" url="S:\Northern Trust\Programs\_85.Prov. of BC_Network BC_Connecting BC\_Phase 3 (LMT, RCP, COVID, CI-UBF)\1. Last-Mile,Transport\Program materials\"/>
    </mc:Choice>
  </mc:AlternateContent>
  <xr:revisionPtr revIDLastSave="0" documentId="13_ncr:1_{541D301D-C118-4F49-A4F5-781F0A238F76}" xr6:coauthVersionLast="47" xr6:coauthVersionMax="47" xr10:uidLastSave="{00000000-0000-0000-0000-000000000000}"/>
  <bookViews>
    <workbookView xWindow="28680" yWindow="-120" windowWidth="29040" windowHeight="15990" tabRatio="671" xr2:uid="{00000000-000D-0000-FFFF-FFFF00000000}"/>
  </bookViews>
  <sheets>
    <sheet name="Overview &amp; Questionnaire" sheetId="4" r:id="rId1"/>
    <sheet name="Milestone Progress" sheetId="1" r:id="rId2"/>
    <sheet name="Permitting Progress" sheetId="10" r:id="rId3"/>
    <sheet name="Last-Mile Transport Progress" sheetId="6" r:id="rId4"/>
    <sheet name="Milestone Summary" sheetId="3" r:id="rId5"/>
    <sheet name="Named Community List" sheetId="5" r:id="rId6"/>
    <sheet name="Hidden-lists" sheetId="9" state="hidden" r:id="rId7"/>
  </sheets>
  <definedNames>
    <definedName name="Actual" localSheetId="4">(PeriodInActual*('Milestone Summary'!$F1&gt;0))*PeriodInPlan</definedName>
    <definedName name="Actual">(PeriodInActual*('Milestone Summary'!$E1&gt;0))*PeriodInPlan</definedName>
    <definedName name="ActualBeyond" localSheetId="4">PeriodInActual*('Milestone Summary'!$F1&gt;0)</definedName>
    <definedName name="ActualBeyond">PeriodInActual*('Milestone Summary'!$E1&gt;0)</definedName>
    <definedName name="PercentComplete" localSheetId="4">PercentCompleteBeyond*PeriodInPlan</definedName>
    <definedName name="PercentComplete">PercentCompleteBeyond*PeriodInPlan</definedName>
    <definedName name="PercentCompleteBeyond">('Milestone Summary'!A$4=MEDIAN('Milestone Summary'!A$4,'Milestone Summary'!$E1,'Milestone Summary'!$E1+'Milestone Summary'!$F1)*('Milestone Summary'!$E1&gt;0))*(('Milestone Summary'!A$4&lt;(INT('Milestone Summary'!$E1+'Milestone Summary'!$F1*'Milestone Summary'!$G1)))+('Milestone Summary'!A$4='Milestone Summary'!$E1))*('Milestone Summary'!$G1&gt;0)</definedName>
    <definedName name="period_selected">'Milestone Summary'!$H$2</definedName>
    <definedName name="PeriodInActual">'Milestone Summary'!A$4=MEDIAN('Milestone Summary'!A$4,'Milestone Summary'!$E1,'Milestone Summary'!$E1+'Milestone Summary'!$F1-1)</definedName>
    <definedName name="Plan" localSheetId="4">PeriodInPlan*('Milestone Summary'!$C1&gt;0)</definedName>
    <definedName name="Plan">PeriodInPlan*('Milestone Summary'!$C1&gt;0)</definedName>
    <definedName name="_xlnm.Print_Titles" localSheetId="4">'Milestone Summary'!$3:$4</definedName>
    <definedName name="TitleRegion..BO60">'Milestone Summary'!$B$3:$B$4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I4" i="3"/>
  <c r="G8" i="6" l="1"/>
  <c r="D37" i="6"/>
  <c r="J9" i="6" l="1"/>
  <c r="J8" i="6"/>
  <c r="J10" i="6"/>
  <c r="J11" i="6"/>
  <c r="J12" i="6"/>
  <c r="J13" i="6"/>
  <c r="J14" i="6"/>
  <c r="J15" i="6"/>
  <c r="J16" i="6"/>
  <c r="J17" i="6"/>
  <c r="J18" i="6"/>
  <c r="J19" i="6"/>
  <c r="J20" i="6"/>
  <c r="J21" i="6"/>
  <c r="J22" i="6"/>
  <c r="J23" i="6"/>
  <c r="J24" i="6"/>
  <c r="J25" i="6"/>
  <c r="J26" i="6"/>
  <c r="J27" i="6"/>
  <c r="J28" i="6"/>
  <c r="J29" i="6"/>
  <c r="J30" i="6"/>
  <c r="J31" i="6"/>
  <c r="J32" i="6"/>
  <c r="J33" i="6"/>
  <c r="J34" i="6"/>
  <c r="J35" i="6"/>
  <c r="J36" i="6"/>
  <c r="I8" i="6" l="1"/>
  <c r="H8" i="6" l="1"/>
  <c r="G9" i="6"/>
  <c r="H9" i="6"/>
  <c r="I9" i="6"/>
  <c r="G10" i="6"/>
  <c r="H10" i="6"/>
  <c r="I10" i="6"/>
  <c r="G11" i="6"/>
  <c r="H11" i="6"/>
  <c r="I11" i="6"/>
  <c r="G12" i="6"/>
  <c r="H12" i="6"/>
  <c r="I12" i="6"/>
  <c r="G13" i="6"/>
  <c r="H13" i="6"/>
  <c r="I13" i="6"/>
  <c r="G14" i="6"/>
  <c r="H14" i="6"/>
  <c r="I14" i="6"/>
  <c r="G15" i="6"/>
  <c r="H15" i="6"/>
  <c r="I15" i="6"/>
  <c r="G16" i="6"/>
  <c r="H16" i="6"/>
  <c r="I16" i="6"/>
  <c r="G17" i="6"/>
  <c r="H17" i="6"/>
  <c r="I17" i="6"/>
  <c r="G18" i="6"/>
  <c r="H18" i="6"/>
  <c r="I18" i="6"/>
  <c r="G19" i="6"/>
  <c r="H19" i="6"/>
  <c r="I19" i="6"/>
  <c r="G20" i="6"/>
  <c r="H20" i="6"/>
  <c r="I20" i="6"/>
  <c r="G21" i="6"/>
  <c r="H21" i="6"/>
  <c r="I21" i="6"/>
  <c r="G22" i="6"/>
  <c r="H22" i="6"/>
  <c r="I22" i="6"/>
  <c r="G23" i="6"/>
  <c r="H23" i="6"/>
  <c r="I23" i="6"/>
  <c r="G24" i="6"/>
  <c r="H24" i="6"/>
  <c r="I24" i="6"/>
  <c r="G25" i="6"/>
  <c r="H25" i="6"/>
  <c r="I25" i="6"/>
  <c r="G26" i="6"/>
  <c r="H26" i="6"/>
  <c r="I26" i="6"/>
  <c r="G27" i="6"/>
  <c r="H27" i="6"/>
  <c r="I27" i="6"/>
  <c r="G28" i="6"/>
  <c r="H28" i="6"/>
  <c r="I28" i="6"/>
  <c r="G29" i="6"/>
  <c r="H29" i="6"/>
  <c r="I29" i="6"/>
  <c r="G30" i="6"/>
  <c r="H30" i="6"/>
  <c r="I30" i="6"/>
  <c r="G31" i="6"/>
  <c r="H31" i="6"/>
  <c r="I31" i="6"/>
  <c r="G32" i="6"/>
  <c r="H32" i="6"/>
  <c r="I32" i="6"/>
  <c r="G33" i="6"/>
  <c r="H33" i="6"/>
  <c r="I33" i="6"/>
  <c r="G34" i="6"/>
  <c r="H34" i="6"/>
  <c r="I34" i="6"/>
  <c r="G35" i="6"/>
  <c r="H35" i="6"/>
  <c r="I35" i="6"/>
  <c r="G36" i="6"/>
  <c r="H36" i="6"/>
  <c r="I36" i="6"/>
  <c r="J37" i="6"/>
  <c r="I12" i="1" l="1"/>
  <c r="J20" i="1" l="1"/>
  <c r="N12" i="1" l="1"/>
  <c r="N13" i="1"/>
  <c r="N14" i="1"/>
  <c r="N15" i="1"/>
  <c r="N16" i="1"/>
  <c r="N17" i="1"/>
  <c r="N18" i="1"/>
  <c r="N19" i="1"/>
  <c r="N20" i="1"/>
  <c r="N21" i="1"/>
  <c r="N22" i="1"/>
  <c r="N23" i="1"/>
  <c r="N24" i="1"/>
  <c r="N25" i="1"/>
  <c r="N26" i="1"/>
  <c r="N27" i="1"/>
  <c r="N28" i="1"/>
  <c r="N29" i="1"/>
  <c r="N30" i="1"/>
  <c r="N31" i="1"/>
  <c r="M12" i="1"/>
  <c r="M13" i="1"/>
  <c r="M14" i="1"/>
  <c r="M15" i="1"/>
  <c r="M16" i="1"/>
  <c r="M17" i="1"/>
  <c r="M18" i="1"/>
  <c r="M19" i="1"/>
  <c r="M20" i="1"/>
  <c r="M21" i="1"/>
  <c r="M22" i="1"/>
  <c r="M23" i="1"/>
  <c r="M24" i="1"/>
  <c r="M25" i="1"/>
  <c r="M26" i="1"/>
  <c r="M27" i="1"/>
  <c r="M28" i="1"/>
  <c r="M29" i="1"/>
  <c r="M30" i="1"/>
  <c r="M31" i="1"/>
  <c r="L12" i="1"/>
  <c r="E5" i="3" s="1"/>
  <c r="L13" i="1"/>
  <c r="E6" i="3" s="1"/>
  <c r="L14" i="1"/>
  <c r="E7" i="3" s="1"/>
  <c r="L15" i="1"/>
  <c r="E8" i="3" s="1"/>
  <c r="L16" i="1"/>
  <c r="E9" i="3" s="1"/>
  <c r="L17" i="1"/>
  <c r="E10" i="3" s="1"/>
  <c r="L18" i="1"/>
  <c r="E11" i="3" s="1"/>
  <c r="L19" i="1"/>
  <c r="E12" i="3" s="1"/>
  <c r="L20" i="1"/>
  <c r="E13" i="3" s="1"/>
  <c r="L21" i="1"/>
  <c r="E14" i="3" s="1"/>
  <c r="L22" i="1"/>
  <c r="E15" i="3" s="1"/>
  <c r="L23" i="1"/>
  <c r="E16" i="3" s="1"/>
  <c r="L24" i="1"/>
  <c r="E17" i="3" s="1"/>
  <c r="L25" i="1"/>
  <c r="E18" i="3" s="1"/>
  <c r="L26" i="1"/>
  <c r="E19" i="3" s="1"/>
  <c r="L27" i="1"/>
  <c r="E20" i="3" s="1"/>
  <c r="L28" i="1"/>
  <c r="E21" i="3" s="1"/>
  <c r="L29" i="1"/>
  <c r="E22" i="3" s="1"/>
  <c r="L30" i="1"/>
  <c r="E23" i="3" s="1"/>
  <c r="L31" i="1"/>
  <c r="E24" i="3" s="1"/>
  <c r="K14" i="1"/>
  <c r="K16" i="1"/>
  <c r="G9" i="3" s="1"/>
  <c r="K17" i="1"/>
  <c r="G10" i="3" s="1"/>
  <c r="K18" i="1"/>
  <c r="G11" i="3" s="1"/>
  <c r="K19" i="1"/>
  <c r="G12" i="3" s="1"/>
  <c r="K20" i="1"/>
  <c r="G13" i="3" s="1"/>
  <c r="K22" i="1"/>
  <c r="G15" i="3" s="1"/>
  <c r="K23" i="1"/>
  <c r="G16" i="3" s="1"/>
  <c r="K24" i="1"/>
  <c r="G17" i="3" s="1"/>
  <c r="K25" i="1"/>
  <c r="G18" i="3" s="1"/>
  <c r="K26" i="1"/>
  <c r="G19" i="3" s="1"/>
  <c r="K27" i="1"/>
  <c r="G20" i="3" s="1"/>
  <c r="K28" i="1"/>
  <c r="G21" i="3" s="1"/>
  <c r="K29" i="1"/>
  <c r="G22" i="3" s="1"/>
  <c r="K30" i="1"/>
  <c r="G23" i="3" s="1"/>
  <c r="K31" i="1"/>
  <c r="G24" i="3" s="1"/>
  <c r="I13" i="1"/>
  <c r="B5" i="3" l="1"/>
  <c r="H5" i="3" s="1"/>
  <c r="B6" i="3"/>
  <c r="H6" i="3" s="1"/>
  <c r="B7" i="3"/>
  <c r="H7" i="3" s="1"/>
  <c r="B8" i="3"/>
  <c r="H8" i="3" s="1"/>
  <c r="B9" i="3"/>
  <c r="H9" i="3" s="1"/>
  <c r="B10" i="3"/>
  <c r="H10" i="3" s="1"/>
  <c r="B11" i="3"/>
  <c r="H11" i="3" s="1"/>
  <c r="B12" i="3"/>
  <c r="H12" i="3" s="1"/>
  <c r="B13" i="3"/>
  <c r="H13" i="3" s="1"/>
  <c r="B14" i="3"/>
  <c r="H14" i="3" s="1"/>
  <c r="B15" i="3"/>
  <c r="H15" i="3" s="1"/>
  <c r="B16" i="3"/>
  <c r="H16" i="3" s="1"/>
  <c r="B17" i="3"/>
  <c r="H17" i="3" s="1"/>
  <c r="B18" i="3"/>
  <c r="H18" i="3" s="1"/>
  <c r="B19" i="3"/>
  <c r="H19" i="3" s="1"/>
  <c r="B20" i="3"/>
  <c r="H20" i="3" s="1"/>
  <c r="B21" i="3"/>
  <c r="H21" i="3" s="1"/>
  <c r="B22" i="3"/>
  <c r="H22" i="3" s="1"/>
  <c r="B23" i="3"/>
  <c r="H23" i="3" s="1"/>
  <c r="B24" i="3"/>
  <c r="H24" i="3" s="1"/>
  <c r="F5" i="3"/>
  <c r="F6" i="3"/>
  <c r="F7" i="3"/>
  <c r="F8" i="3"/>
  <c r="F9" i="3"/>
  <c r="F10" i="3"/>
  <c r="F11" i="3"/>
  <c r="F12" i="3"/>
  <c r="F13" i="3"/>
  <c r="F14" i="3"/>
  <c r="F15" i="3"/>
  <c r="F16" i="3"/>
  <c r="F17" i="3"/>
  <c r="F18" i="3"/>
  <c r="F19" i="3"/>
  <c r="F20" i="3"/>
  <c r="F21" i="3"/>
  <c r="F22" i="3"/>
  <c r="F23" i="3"/>
  <c r="F24" i="3"/>
  <c r="J12" i="1"/>
  <c r="J13" i="1"/>
  <c r="J14" i="1"/>
  <c r="G7" i="3" s="1"/>
  <c r="J15" i="1"/>
  <c r="K15" i="1" s="1"/>
  <c r="G8" i="3" s="1"/>
  <c r="J16" i="1"/>
  <c r="J17" i="1"/>
  <c r="J18" i="1"/>
  <c r="J19" i="1"/>
  <c r="J22" i="1"/>
  <c r="J23" i="1"/>
  <c r="J24" i="1"/>
  <c r="J25" i="1"/>
  <c r="J26" i="1"/>
  <c r="J27" i="1"/>
  <c r="J28" i="1"/>
  <c r="J29" i="1"/>
  <c r="J30" i="1"/>
  <c r="J31" i="1"/>
  <c r="C5" i="3"/>
  <c r="H13" i="1"/>
  <c r="C6" i="3" s="1"/>
  <c r="H14" i="1"/>
  <c r="C7" i="3" s="1"/>
  <c r="H15" i="1"/>
  <c r="C8" i="3" s="1"/>
  <c r="H16" i="1"/>
  <c r="C9" i="3" s="1"/>
  <c r="H17" i="1"/>
  <c r="C10" i="3" s="1"/>
  <c r="H18" i="1"/>
  <c r="C11" i="3" s="1"/>
  <c r="H19" i="1"/>
  <c r="C12" i="3" s="1"/>
  <c r="H20" i="1"/>
  <c r="C13" i="3" s="1"/>
  <c r="H22" i="1"/>
  <c r="C15" i="3" s="1"/>
  <c r="H23" i="1"/>
  <c r="C16" i="3" s="1"/>
  <c r="H24" i="1"/>
  <c r="C17" i="3" s="1"/>
  <c r="H25" i="1"/>
  <c r="C18" i="3" s="1"/>
  <c r="H26" i="1"/>
  <c r="C19" i="3" s="1"/>
  <c r="H27" i="1"/>
  <c r="C20" i="3" s="1"/>
  <c r="H28" i="1"/>
  <c r="C21" i="3" s="1"/>
  <c r="H29" i="1"/>
  <c r="C22" i="3" s="1"/>
  <c r="H30" i="1"/>
  <c r="C23" i="3" s="1"/>
  <c r="H31" i="1"/>
  <c r="C24" i="3" s="1"/>
  <c r="I16" i="1"/>
  <c r="D9" i="3" s="1"/>
  <c r="D5" i="3"/>
  <c r="D6" i="3"/>
  <c r="I14" i="1"/>
  <c r="D7" i="3" s="1"/>
  <c r="I15" i="1"/>
  <c r="D8" i="3" s="1"/>
  <c r="I17" i="1"/>
  <c r="D10" i="3" s="1"/>
  <c r="I18" i="1"/>
  <c r="D11" i="3" s="1"/>
  <c r="I19" i="1"/>
  <c r="D12" i="3" s="1"/>
  <c r="I20" i="1"/>
  <c r="D13" i="3" s="1"/>
  <c r="I22" i="1"/>
  <c r="D15" i="3" s="1"/>
  <c r="I23" i="1"/>
  <c r="D16" i="3" s="1"/>
  <c r="I24" i="1"/>
  <c r="D17" i="3" s="1"/>
  <c r="I25" i="1"/>
  <c r="D18" i="3" s="1"/>
  <c r="I26" i="1"/>
  <c r="D19" i="3" s="1"/>
  <c r="I27" i="1"/>
  <c r="D20" i="3" s="1"/>
  <c r="I28" i="1"/>
  <c r="D21" i="3" s="1"/>
  <c r="I29" i="1"/>
  <c r="D22" i="3" s="1"/>
  <c r="I30" i="1"/>
  <c r="D23" i="3" s="1"/>
  <c r="I31" i="1"/>
  <c r="D24" i="3" s="1"/>
  <c r="J4" i="3"/>
  <c r="K4" i="3" s="1"/>
  <c r="L4" i="3" s="1"/>
  <c r="M4" i="3" s="1"/>
  <c r="N4" i="3" s="1"/>
  <c r="O4" i="3" s="1"/>
  <c r="P4" i="3" s="1"/>
  <c r="K13" i="1" l="1"/>
  <c r="G6" i="3" s="1"/>
  <c r="K12" i="1"/>
  <c r="G5" i="3" s="1"/>
  <c r="H25" i="3"/>
  <c r="K21" i="1"/>
  <c r="G14" i="3" s="1"/>
  <c r="I21" i="1"/>
  <c r="D14" i="3" s="1"/>
  <c r="H21" i="1"/>
  <c r="C14" i="3" s="1"/>
  <c r="J21" i="1"/>
  <c r="G25" i="3" l="1"/>
</calcChain>
</file>

<file path=xl/sharedStrings.xml><?xml version="1.0" encoding="utf-8"?>
<sst xmlns="http://schemas.openxmlformats.org/spreadsheetml/2006/main" count="7889" uniqueCount="1656">
  <si>
    <t>Plan Duration</t>
  </si>
  <si>
    <t>Actual Start</t>
  </si>
  <si>
    <t>Start Quarter</t>
  </si>
  <si>
    <t>Expected Completion Quarter</t>
  </si>
  <si>
    <t>Actual Completion Quarter</t>
  </si>
  <si>
    <t>Quarters to Competion</t>
  </si>
  <si>
    <t>Actual Quarters to Completion</t>
  </si>
  <si>
    <t>MILESTONE</t>
  </si>
  <si>
    <t>Offset</t>
  </si>
  <si>
    <t>Total</t>
  </si>
  <si>
    <t>Actual Start Quarter</t>
  </si>
  <si>
    <t>Milestone Progress</t>
  </si>
  <si>
    <t>PLANNED</t>
  </si>
  <si>
    <t>Start</t>
  </si>
  <si>
    <t>Completion</t>
  </si>
  <si>
    <t>ACTUAL</t>
  </si>
  <si>
    <t>DELAY</t>
  </si>
  <si>
    <t>PROGRESS</t>
  </si>
  <si>
    <t>QUARTER</t>
  </si>
  <si>
    <t>TimeStamp
(auto fill)</t>
  </si>
  <si>
    <t>?Akisq'nuk First Nation*</t>
  </si>
  <si>
    <t>Regional District of East Kootenay</t>
  </si>
  <si>
    <t>Kootenay</t>
  </si>
  <si>
    <t>?Akisq'nuk*</t>
  </si>
  <si>
    <t>?aqam*</t>
  </si>
  <si>
    <t>?Esdilagh First Nation*</t>
  </si>
  <si>
    <t>Cariboo Regional District</t>
  </si>
  <si>
    <t>Cariboo</t>
  </si>
  <si>
    <t>100 Mile House</t>
  </si>
  <si>
    <t>103 Mile</t>
  </si>
  <si>
    <t>105 Mile House</t>
  </si>
  <si>
    <t>108 Mile Ranch</t>
  </si>
  <si>
    <t>122 Mile House</t>
  </si>
  <si>
    <t>141 Mile House</t>
  </si>
  <si>
    <t>150 Mile House</t>
  </si>
  <si>
    <t>40 Mile Flats</t>
  </si>
  <si>
    <t>Regional District of Kitimat-Stikine</t>
  </si>
  <si>
    <t>North Coast</t>
  </si>
  <si>
    <t>70 Mile House</t>
  </si>
  <si>
    <t>Thompson-Nicola Regional District</t>
  </si>
  <si>
    <t>Thompson--Okanagan</t>
  </si>
  <si>
    <t>93 Mile</t>
  </si>
  <si>
    <t>Abbotsford</t>
  </si>
  <si>
    <t>Fraser Valley Regional District</t>
  </si>
  <si>
    <t>Lower Mainland--Southwest</t>
  </si>
  <si>
    <t>Aberdeen</t>
  </si>
  <si>
    <t>Adams Lake*</t>
  </si>
  <si>
    <t>Columbia-Shuswap Regional District</t>
  </si>
  <si>
    <t>Agassiz</t>
  </si>
  <si>
    <t>Ahousaht*</t>
  </si>
  <si>
    <t>Regional District of Alberni-Clayoquot</t>
  </si>
  <si>
    <t>Vancouver Island and Coast</t>
  </si>
  <si>
    <t>Ainsworth Hot Springs</t>
  </si>
  <si>
    <t>Regional District of Central Kootenay</t>
  </si>
  <si>
    <t>Aitchelitz*</t>
  </si>
  <si>
    <t>Albert Head</t>
  </si>
  <si>
    <t>Capital Regional District</t>
  </si>
  <si>
    <t>Albreda</t>
  </si>
  <si>
    <t>Regional District of Fraser-Fort George</t>
  </si>
  <si>
    <t>Aldergrove</t>
  </si>
  <si>
    <t>Metro Vancouver Regional District</t>
  </si>
  <si>
    <t>Alert Bay</t>
  </si>
  <si>
    <t>Regional District of Mount Waddington</t>
  </si>
  <si>
    <t>Alexis Creek</t>
  </si>
  <si>
    <t>Alexis Creek*</t>
  </si>
  <si>
    <t>Aleza Lake</t>
  </si>
  <si>
    <t>Alice Arm</t>
  </si>
  <si>
    <t>Alkali Lake (Esk'etemc)*</t>
  </si>
  <si>
    <t>Allison Lake</t>
  </si>
  <si>
    <t>Regional District of Okanagan-Similkameen</t>
  </si>
  <si>
    <t>Alpine Meadows</t>
  </si>
  <si>
    <t>Squamish-Lillooet Regional District</t>
  </si>
  <si>
    <t>Altona</t>
  </si>
  <si>
    <t>Peace River Regional District</t>
  </si>
  <si>
    <t>Northeast</t>
  </si>
  <si>
    <t>Anahim Lake</t>
  </si>
  <si>
    <t>Anderson Subdivision</t>
  </si>
  <si>
    <t>Anglemont</t>
  </si>
  <si>
    <t>Anmore</t>
  </si>
  <si>
    <t>Annis</t>
  </si>
  <si>
    <t>Anzac</t>
  </si>
  <si>
    <t>Apex Mountain</t>
  </si>
  <si>
    <t>Appledale</t>
  </si>
  <si>
    <t>Arbutus Ridge</t>
  </si>
  <si>
    <t>Cowichan Valley Regional District</t>
  </si>
  <si>
    <t>Ardmore</t>
  </si>
  <si>
    <t>Argenta</t>
  </si>
  <si>
    <t>Armstrong</t>
  </si>
  <si>
    <t>Regional District of North Okanagan</t>
  </si>
  <si>
    <t>Arras</t>
  </si>
  <si>
    <t>Arrow Creek</t>
  </si>
  <si>
    <t>Ashcroft</t>
  </si>
  <si>
    <t>Ashcroft*</t>
  </si>
  <si>
    <t>Ashnola / Riverside*</t>
  </si>
  <si>
    <t>Ashton Creek</t>
  </si>
  <si>
    <t>Aspen Grove</t>
  </si>
  <si>
    <t>Atlin</t>
  </si>
  <si>
    <t>Stikine Regional District (Unincorporated)</t>
  </si>
  <si>
    <t>Nechako</t>
  </si>
  <si>
    <t>Attachie</t>
  </si>
  <si>
    <t>Avola</t>
  </si>
  <si>
    <t>Baker Creek</t>
  </si>
  <si>
    <t>Baker Trails</t>
  </si>
  <si>
    <t>Baldy Hughes</t>
  </si>
  <si>
    <t>Balfour</t>
  </si>
  <si>
    <t>Balmoral</t>
  </si>
  <si>
    <t>Bamfield</t>
  </si>
  <si>
    <t>Bankeir</t>
  </si>
  <si>
    <t>Barlow Creek</t>
  </si>
  <si>
    <t>Barney's Bar</t>
  </si>
  <si>
    <t>qathet Regional District</t>
  </si>
  <si>
    <t>Barnhartvale</t>
  </si>
  <si>
    <t>Barrett Lake</t>
  </si>
  <si>
    <t>Bulkley Nechako Regional District</t>
  </si>
  <si>
    <t>Barriere</t>
  </si>
  <si>
    <t>Baynes Lake</t>
  </si>
  <si>
    <t>Bear Camp</t>
  </si>
  <si>
    <t>Bear Creek</t>
  </si>
  <si>
    <t>Bear Flat</t>
  </si>
  <si>
    <t>Bear Lake</t>
  </si>
  <si>
    <t>Beaton</t>
  </si>
  <si>
    <t>Beatton Ranch</t>
  </si>
  <si>
    <t>Beaverdell</t>
  </si>
  <si>
    <t>Regional District of Kootenay Boundary</t>
  </si>
  <si>
    <t>Beaverley</t>
  </si>
  <si>
    <t>Beecher Bay*</t>
  </si>
  <si>
    <t>Belcarra</t>
  </si>
  <si>
    <t>Bell Acres</t>
  </si>
  <si>
    <t>Bell II</t>
  </si>
  <si>
    <t>Bella Bella (Heiltsuk)*</t>
  </si>
  <si>
    <t>Central Coast Regional District</t>
  </si>
  <si>
    <t>Bella Coola*</t>
  </si>
  <si>
    <t>Bennett</t>
  </si>
  <si>
    <t>Bessborough</t>
  </si>
  <si>
    <t>Big Bar Creek</t>
  </si>
  <si>
    <t>Big Bay</t>
  </si>
  <si>
    <t>Strathcona Regional District</t>
  </si>
  <si>
    <t>Big Creek</t>
  </si>
  <si>
    <t>Big Lake Ranch</t>
  </si>
  <si>
    <t>Big White</t>
  </si>
  <si>
    <t>Birch Island</t>
  </si>
  <si>
    <t>Birchdale</t>
  </si>
  <si>
    <t>Birken</t>
  </si>
  <si>
    <t>Black Creek</t>
  </si>
  <si>
    <t>Comox Valley Regional District</t>
  </si>
  <si>
    <t>Black Pines</t>
  </si>
  <si>
    <t>Black Point</t>
  </si>
  <si>
    <t>Blackpool</t>
  </si>
  <si>
    <t>Blackwater</t>
  </si>
  <si>
    <t>Blaeberry</t>
  </si>
  <si>
    <t>Blind Bay</t>
  </si>
  <si>
    <t>Blind Channel</t>
  </si>
  <si>
    <t>Bliss Landing</t>
  </si>
  <si>
    <t>Bloedel</t>
  </si>
  <si>
    <t>Blowhole</t>
  </si>
  <si>
    <t>Blue River</t>
  </si>
  <si>
    <t>Blue Springs</t>
  </si>
  <si>
    <t>Blueberry Creek</t>
  </si>
  <si>
    <t>Blueberry River First Nations*</t>
  </si>
  <si>
    <t>Boat Basin</t>
  </si>
  <si>
    <t>Bob Quinn Lake</t>
  </si>
  <si>
    <t>Bold Point</t>
  </si>
  <si>
    <t>Bonaparte*</t>
  </si>
  <si>
    <t>Bonnet Hill</t>
  </si>
  <si>
    <t>Bonnington Falls</t>
  </si>
  <si>
    <t>Booth Creek</t>
  </si>
  <si>
    <t>Boothroyd*</t>
  </si>
  <si>
    <t>Boring Ranch</t>
  </si>
  <si>
    <t>Boston Bar</t>
  </si>
  <si>
    <t>Boston Bar First Nation*</t>
  </si>
  <si>
    <t>Boston Flats</t>
  </si>
  <si>
    <t>Boswell</t>
  </si>
  <si>
    <t>Bouchie Lake</t>
  </si>
  <si>
    <t>Bowser</t>
  </si>
  <si>
    <t>Regional District of Nanaimo</t>
  </si>
  <si>
    <t>Brackendale</t>
  </si>
  <si>
    <t>Brady Ranch</t>
  </si>
  <si>
    <t>Braeloch</t>
  </si>
  <si>
    <t>Regional District of Central Okanagan</t>
  </si>
  <si>
    <t>Brem River*</t>
  </si>
  <si>
    <t>Brentwood Bay</t>
  </si>
  <si>
    <t>Brew Bay</t>
  </si>
  <si>
    <t>Bridesville</t>
  </si>
  <si>
    <t>Bridge Lake</t>
  </si>
  <si>
    <t>Bridge River*</t>
  </si>
  <si>
    <t>Brilliant</t>
  </si>
  <si>
    <t>Brisco</t>
  </si>
  <si>
    <t>Britannia Beach</t>
  </si>
  <si>
    <t>Broman Lake*</t>
  </si>
  <si>
    <t>Brookmere</t>
  </si>
  <si>
    <t>Brookswood</t>
  </si>
  <si>
    <t>Brouse</t>
  </si>
  <si>
    <t>Buckhorn</t>
  </si>
  <si>
    <t>Buckinghorse River</t>
  </si>
  <si>
    <t>Buckley Bay</t>
  </si>
  <si>
    <t>Buffalo Creek</t>
  </si>
  <si>
    <t>Buick</t>
  </si>
  <si>
    <t>Bulkley House</t>
  </si>
  <si>
    <t>Bull Harbour (Tlatlasikwala)*</t>
  </si>
  <si>
    <t>Bull River</t>
  </si>
  <si>
    <t>Burnaby</t>
  </si>
  <si>
    <t>Burns Lake</t>
  </si>
  <si>
    <t>Burns Lake*</t>
  </si>
  <si>
    <t>Burrard (Tsleil-Waututh Nation)*</t>
  </si>
  <si>
    <t>Burton</t>
  </si>
  <si>
    <t>Butedale</t>
  </si>
  <si>
    <t>Cache Creek</t>
  </si>
  <si>
    <t>Caesars</t>
  </si>
  <si>
    <t>Cahilty</t>
  </si>
  <si>
    <t>Calder Road-Selkirk View</t>
  </si>
  <si>
    <t>Campbell Creek</t>
  </si>
  <si>
    <t>Campbell River</t>
  </si>
  <si>
    <t>Campbell River No.11*</t>
  </si>
  <si>
    <t>Canal Flats</t>
  </si>
  <si>
    <t>Canim Lake</t>
  </si>
  <si>
    <t>Canim Lake*</t>
  </si>
  <si>
    <t>Canoe</t>
  </si>
  <si>
    <t>Canoe Creek (Stswecem'c Xgat'tem First Nation)*</t>
  </si>
  <si>
    <t>Canoe Creek*</t>
  </si>
  <si>
    <t>Canyon</t>
  </si>
  <si>
    <t>Canyon Hot Springs</t>
  </si>
  <si>
    <t>Cape Mudge*</t>
  </si>
  <si>
    <t>Carmi</t>
  </si>
  <si>
    <t>Carrolls Landing</t>
  </si>
  <si>
    <t>Cascade</t>
  </si>
  <si>
    <t>Cassidy</t>
  </si>
  <si>
    <t>Castlegar</t>
  </si>
  <si>
    <t>Caulfeild</t>
  </si>
  <si>
    <t>Cawston</t>
  </si>
  <si>
    <t>Caycuse</t>
  </si>
  <si>
    <t>Cayoose Creek*</t>
  </si>
  <si>
    <t>Cecil Lake</t>
  </si>
  <si>
    <t>Cedar</t>
  </si>
  <si>
    <t>Cedarside</t>
  </si>
  <si>
    <t>Cedarvale</t>
  </si>
  <si>
    <t>Ceepeecee</t>
  </si>
  <si>
    <t>Celista</t>
  </si>
  <si>
    <t>Central Saanich</t>
  </si>
  <si>
    <t>Chamiss Bay</t>
  </si>
  <si>
    <t>Charlie Lake</t>
  </si>
  <si>
    <t>Charlie Lake part B</t>
  </si>
  <si>
    <t>Chase</t>
  </si>
  <si>
    <t>Chasm</t>
  </si>
  <si>
    <t>Chawathil*</t>
  </si>
  <si>
    <t>Cheam*</t>
  </si>
  <si>
    <t>Chehalis (Sts'ailes)*</t>
  </si>
  <si>
    <t>Chemainus</t>
  </si>
  <si>
    <t>Chemainus (Stz'uminus First Nation)*</t>
  </si>
  <si>
    <t>Chemainus*</t>
  </si>
  <si>
    <t>Cherry Creek</t>
  </si>
  <si>
    <t>Cherry Point</t>
  </si>
  <si>
    <t>Cherryville</t>
  </si>
  <si>
    <t>Cheslatta</t>
  </si>
  <si>
    <t>Cheslatta Carrier Nation*</t>
  </si>
  <si>
    <t>Chetwynd</t>
  </si>
  <si>
    <t>Chezacut</t>
  </si>
  <si>
    <t>Chilanko Forks</t>
  </si>
  <si>
    <t>Chilcotin Road Area</t>
  </si>
  <si>
    <t>Chilliwack</t>
  </si>
  <si>
    <t>Chinook Cove</t>
  </si>
  <si>
    <t>Christian Valley</t>
  </si>
  <si>
    <t>Christina Lake</t>
  </si>
  <si>
    <t>Cinema</t>
  </si>
  <si>
    <t>Cinnabar Valley</t>
  </si>
  <si>
    <t>Clairmont</t>
  </si>
  <si>
    <t>Clayhurst</t>
  </si>
  <si>
    <t>Clearbrook</t>
  </si>
  <si>
    <t>Clearview</t>
  </si>
  <si>
    <t>Clearwater</t>
  </si>
  <si>
    <t>Clemretta</t>
  </si>
  <si>
    <t>Clinton</t>
  </si>
  <si>
    <t>Clo-oose*</t>
  </si>
  <si>
    <t>Cloverdale</t>
  </si>
  <si>
    <t>Coal Harbour</t>
  </si>
  <si>
    <t>Coal River</t>
  </si>
  <si>
    <t>Northern Rockies Regional Municipality</t>
  </si>
  <si>
    <t>Coalmont</t>
  </si>
  <si>
    <t>Cobble Hill</t>
  </si>
  <si>
    <t>Cokato</t>
  </si>
  <si>
    <t>Coldstream</t>
  </si>
  <si>
    <t>Coldwater*</t>
  </si>
  <si>
    <t>Colleymount</t>
  </si>
  <si>
    <t>Colwood</t>
  </si>
  <si>
    <t>Commodore Heights</t>
  </si>
  <si>
    <t>Comox</t>
  </si>
  <si>
    <t>Comox (K'ómoks First Nation)*</t>
  </si>
  <si>
    <t>Cook's Ferry (Oregon Jack Creek)*</t>
  </si>
  <si>
    <t>Cook's Ferry*</t>
  </si>
  <si>
    <t>Coombs</t>
  </si>
  <si>
    <t>Cooper Creek</t>
  </si>
  <si>
    <t>Coquitlam</t>
  </si>
  <si>
    <t>Cottonwood</t>
  </si>
  <si>
    <t>Courtenay</t>
  </si>
  <si>
    <t>Cowichan Bay</t>
  </si>
  <si>
    <t>Cowichan Station</t>
  </si>
  <si>
    <t>Cowichan*</t>
  </si>
  <si>
    <t>Cranberry</t>
  </si>
  <si>
    <t>Cranberry Junction</t>
  </si>
  <si>
    <t>Cranbrook</t>
  </si>
  <si>
    <t>Crawford Bay</t>
  </si>
  <si>
    <t>Crescent Spur</t>
  </si>
  <si>
    <t>Crescent Valley</t>
  </si>
  <si>
    <t>Creston</t>
  </si>
  <si>
    <t>Criss Creek</t>
  </si>
  <si>
    <t>Crofton</t>
  </si>
  <si>
    <t>Crowsnest</t>
  </si>
  <si>
    <t>Cultus Lake</t>
  </si>
  <si>
    <t>Cumberland</t>
  </si>
  <si>
    <t>Dallas</t>
  </si>
  <si>
    <t>Da'naxda'xw First Nation*</t>
  </si>
  <si>
    <t>Danskin</t>
  </si>
  <si>
    <t>D'Arcy*</t>
  </si>
  <si>
    <t>Darfield</t>
  </si>
  <si>
    <t>Dashwood</t>
  </si>
  <si>
    <t>Davis Bay</t>
  </si>
  <si>
    <t>Sunshine Coast Regional District</t>
  </si>
  <si>
    <t>Dawson Creek</t>
  </si>
  <si>
    <t>Dawsons Landing</t>
  </si>
  <si>
    <t>Dease Lake</t>
  </si>
  <si>
    <t>Decker Lake</t>
  </si>
  <si>
    <t>Deep Bay</t>
  </si>
  <si>
    <t>Deep Cove</t>
  </si>
  <si>
    <t>Deep Creek</t>
  </si>
  <si>
    <t>Deer Park</t>
  </si>
  <si>
    <t>Deerholme</t>
  </si>
  <si>
    <t>Deka Lake</t>
  </si>
  <si>
    <t>Delbrook</t>
  </si>
  <si>
    <t>Delkatla</t>
  </si>
  <si>
    <t>North Coast Regional District</t>
  </si>
  <si>
    <t>Denman Island</t>
  </si>
  <si>
    <t>Departure Bay</t>
  </si>
  <si>
    <t>Deroche (Leq' a: mel First Nation)*</t>
  </si>
  <si>
    <t>Diamond</t>
  </si>
  <si>
    <t>Ditidaht*</t>
  </si>
  <si>
    <t>Dodge Cove</t>
  </si>
  <si>
    <t>Dog Creek</t>
  </si>
  <si>
    <t>Dogwood Valley</t>
  </si>
  <si>
    <t>Doig River First Nation*</t>
  </si>
  <si>
    <t>Dokie Siding</t>
  </si>
  <si>
    <t>Dolphin Beach</t>
  </si>
  <si>
    <t>Dome Creek</t>
  </si>
  <si>
    <t>Donald</t>
  </si>
  <si>
    <t>Donald Landing</t>
  </si>
  <si>
    <t>Donnely Landing</t>
  </si>
  <si>
    <t>Dorreen</t>
  </si>
  <si>
    <t>Douglas</t>
  </si>
  <si>
    <t>Douglas Lake</t>
  </si>
  <si>
    <t>Douglas*</t>
  </si>
  <si>
    <t>Dry Gulch</t>
  </si>
  <si>
    <t>Duck Range</t>
  </si>
  <si>
    <t>Dugan Lake</t>
  </si>
  <si>
    <t>Duncan</t>
  </si>
  <si>
    <t>Duncanby Landing</t>
  </si>
  <si>
    <t>Dundarave</t>
  </si>
  <si>
    <t>Dunsmuir</t>
  </si>
  <si>
    <t>Dunster</t>
  </si>
  <si>
    <t>Durieu</t>
  </si>
  <si>
    <t>Eagle Bay</t>
  </si>
  <si>
    <t>Eagle Creek</t>
  </si>
  <si>
    <t>Eagle Heights</t>
  </si>
  <si>
    <t>Earls Cove</t>
  </si>
  <si>
    <t>East Pine</t>
  </si>
  <si>
    <t>East Princeton</t>
  </si>
  <si>
    <t>East Sooke</t>
  </si>
  <si>
    <t>East Wellington</t>
  </si>
  <si>
    <t>Eastgate</t>
  </si>
  <si>
    <t>Echo Bay</t>
  </si>
  <si>
    <t>Eddontenajon</t>
  </si>
  <si>
    <t>Edgewater</t>
  </si>
  <si>
    <t>Edgewood</t>
  </si>
  <si>
    <t>Edwards Lake*</t>
  </si>
  <si>
    <t>Egmont</t>
  </si>
  <si>
    <t>Ehatis 11 (Ehattesaht)</t>
  </si>
  <si>
    <t>Ehatisaht</t>
  </si>
  <si>
    <t>Ehattesaht*</t>
  </si>
  <si>
    <t>Elk Bay</t>
  </si>
  <si>
    <t>Elkford</t>
  </si>
  <si>
    <t>Elko</t>
  </si>
  <si>
    <t>Ellison</t>
  </si>
  <si>
    <t>Emerald Lake</t>
  </si>
  <si>
    <t>Endako</t>
  </si>
  <si>
    <t>Enderby</t>
  </si>
  <si>
    <t>Englishman River North</t>
  </si>
  <si>
    <t>Englishman River South</t>
  </si>
  <si>
    <t>Erie</t>
  </si>
  <si>
    <t>Errington</t>
  </si>
  <si>
    <t>Erris</t>
  </si>
  <si>
    <t>Esler</t>
  </si>
  <si>
    <t>Esperanza</t>
  </si>
  <si>
    <t>Esquimalt</t>
  </si>
  <si>
    <t>Esquimalt*</t>
  </si>
  <si>
    <t>Estevan Point</t>
  </si>
  <si>
    <t>Extension</t>
  </si>
  <si>
    <t>Fair Harbour</t>
  </si>
  <si>
    <t>Fairmont Hot Springs</t>
  </si>
  <si>
    <t>Falkland</t>
  </si>
  <si>
    <t>Fanny Bay</t>
  </si>
  <si>
    <t>Farmington</t>
  </si>
  <si>
    <t>Farrell Creek</t>
  </si>
  <si>
    <t>Fauquier</t>
  </si>
  <si>
    <t>Federal Ranch</t>
  </si>
  <si>
    <t>Ferguson</t>
  </si>
  <si>
    <t>Fern Ridge</t>
  </si>
  <si>
    <t>Fernie</t>
  </si>
  <si>
    <t>Fernwood</t>
  </si>
  <si>
    <t>Field</t>
  </si>
  <si>
    <t>Fintry</t>
  </si>
  <si>
    <t>Fireside</t>
  </si>
  <si>
    <t>Firvale</t>
  </si>
  <si>
    <t>Foreman</t>
  </si>
  <si>
    <t>Forest Grove</t>
  </si>
  <si>
    <t>Fort Babine*</t>
  </si>
  <si>
    <t>Fort Fraser</t>
  </si>
  <si>
    <t>Fort Langley</t>
  </si>
  <si>
    <t>Fort Nelson</t>
  </si>
  <si>
    <t>Fort Nelson First Nation*</t>
  </si>
  <si>
    <t>Fort Rupert</t>
  </si>
  <si>
    <t>Fort St. James</t>
  </si>
  <si>
    <t>Fort St. John</t>
  </si>
  <si>
    <t>Fort Steele</t>
  </si>
  <si>
    <t>Fort Ware (Kwadacha)*</t>
  </si>
  <si>
    <t>Fosthall</t>
  </si>
  <si>
    <t>Fox Mountain</t>
  </si>
  <si>
    <t>François Lake</t>
  </si>
  <si>
    <t>Franklin Camp</t>
  </si>
  <si>
    <t>Fraser</t>
  </si>
  <si>
    <t>Fraser Lake</t>
  </si>
  <si>
    <t>French Creek</t>
  </si>
  <si>
    <t>Fruitvale</t>
  </si>
  <si>
    <t>Fulford Harbour</t>
  </si>
  <si>
    <t>Galena</t>
  </si>
  <si>
    <t>Galena Bay</t>
  </si>
  <si>
    <t>Gambier Harbour</t>
  </si>
  <si>
    <t>Gang Ranch</t>
  </si>
  <si>
    <t>Ganges</t>
  </si>
  <si>
    <t>Garden Bay</t>
  </si>
  <si>
    <t>Garibaldi</t>
  </si>
  <si>
    <t>Garibaldi Highlands</t>
  </si>
  <si>
    <t>Gateway</t>
  </si>
  <si>
    <t>Genelle</t>
  </si>
  <si>
    <t>Georgetown Mills</t>
  </si>
  <si>
    <t>Germansen Landing</t>
  </si>
  <si>
    <t>Gibsons</t>
  </si>
  <si>
    <t>Gillies Bay</t>
  </si>
  <si>
    <t>Gilpin</t>
  </si>
  <si>
    <t>Giscome</t>
  </si>
  <si>
    <t>Gitanyow*</t>
  </si>
  <si>
    <t>Gitwinksihlkw (Nisga'a Village of Gitwinksihlkw)*</t>
  </si>
  <si>
    <t>Glade</t>
  </si>
  <si>
    <t>Glen Vowell*</t>
  </si>
  <si>
    <t>Glenemma</t>
  </si>
  <si>
    <t>Glenlily</t>
  </si>
  <si>
    <t>Glenmerry</t>
  </si>
  <si>
    <t>Glenrosa</t>
  </si>
  <si>
    <t>Gold Bridge</t>
  </si>
  <si>
    <t>Gold River</t>
  </si>
  <si>
    <t>Golden</t>
  </si>
  <si>
    <t>Good Hope</t>
  </si>
  <si>
    <t>Good Hope Lake (Dease River)*</t>
  </si>
  <si>
    <t>Goodlow</t>
  </si>
  <si>
    <t>Goose Bay</t>
  </si>
  <si>
    <t>Grainger Road, Columbia Lake</t>
  </si>
  <si>
    <t>Grand Forks</t>
  </si>
  <si>
    <t>Grand Haven</t>
  </si>
  <si>
    <t>Granisle</t>
  </si>
  <si>
    <t>Granite Bay</t>
  </si>
  <si>
    <t>Grantham</t>
  </si>
  <si>
    <t>Grasmere</t>
  </si>
  <si>
    <t>Grassy Plains*</t>
  </si>
  <si>
    <t>Gravelle Ferry</t>
  </si>
  <si>
    <t>Gray Creek</t>
  </si>
  <si>
    <t>Greenwood</t>
  </si>
  <si>
    <t>Grindrod</t>
  </si>
  <si>
    <t>Groundbirch</t>
  </si>
  <si>
    <t>Gwa'Sala-Nakwaxda'xw*</t>
  </si>
  <si>
    <t>Gwawaenuk Tribe*</t>
  </si>
  <si>
    <t>Hagensborg</t>
  </si>
  <si>
    <t>Hagwilget (Hagwilget Village)*</t>
  </si>
  <si>
    <t>Haig*</t>
  </si>
  <si>
    <t>Halalt*</t>
  </si>
  <si>
    <t>Halcyon Hot Springs</t>
  </si>
  <si>
    <t>Halfmoon Bay</t>
  </si>
  <si>
    <t>Halfway River First Nation*</t>
  </si>
  <si>
    <t>Hall</t>
  </si>
  <si>
    <t>Hall's Landing</t>
  </si>
  <si>
    <t>Hanceville</t>
  </si>
  <si>
    <t>Hardwicke Island</t>
  </si>
  <si>
    <t>Harrison Hot Springs</t>
  </si>
  <si>
    <t>Harrison Mills</t>
  </si>
  <si>
    <t>Harrogate</t>
  </si>
  <si>
    <t>Harrop</t>
  </si>
  <si>
    <t>Hartley Bay (Gitga'at First Nation)*</t>
  </si>
  <si>
    <t>Hasler Flat</t>
  </si>
  <si>
    <t>Hatzic Island</t>
  </si>
  <si>
    <t>Hazelton (Gitanmaax)*</t>
  </si>
  <si>
    <t>Headquarters</t>
  </si>
  <si>
    <t>Health Bay (Kwikwasut'inuxw Haxwa'mis)*</t>
  </si>
  <si>
    <t>Hedley</t>
  </si>
  <si>
    <t>Heffley Creek</t>
  </si>
  <si>
    <t>Hemlock Valley</t>
  </si>
  <si>
    <t>Heriot Bay</t>
  </si>
  <si>
    <t>Hesquiaht*</t>
  </si>
  <si>
    <t>Hesquiat*</t>
  </si>
  <si>
    <t>Heydon Bay*</t>
  </si>
  <si>
    <t>High Bar*</t>
  </si>
  <si>
    <t>Highlands</t>
  </si>
  <si>
    <t>Hilliers</t>
  </si>
  <si>
    <t>Hills</t>
  </si>
  <si>
    <t>Hixon</t>
  </si>
  <si>
    <t>Holberg</t>
  </si>
  <si>
    <t>Hollyburn</t>
  </si>
  <si>
    <t>Holmwood</t>
  </si>
  <si>
    <t>Homalco*</t>
  </si>
  <si>
    <t>Honeymoon Bay</t>
  </si>
  <si>
    <t>Hope</t>
  </si>
  <si>
    <t>Hornby Island</t>
  </si>
  <si>
    <t>Horsefly</t>
  </si>
  <si>
    <t>Horseshoe Bay</t>
  </si>
  <si>
    <t>Hosmer</t>
  </si>
  <si>
    <t>Hot Springs Cove*</t>
  </si>
  <si>
    <t>Houston</t>
  </si>
  <si>
    <t>Howser</t>
  </si>
  <si>
    <t>Hudson's Hope</t>
  </si>
  <si>
    <t>Hullcar</t>
  </si>
  <si>
    <t>Huntingdon</t>
  </si>
  <si>
    <t>Hunts Inlet</t>
  </si>
  <si>
    <t>Hupacasath First Nation*</t>
  </si>
  <si>
    <t>Huscroft</t>
  </si>
  <si>
    <t>Hustalen 1 (Adams Lake)*</t>
  </si>
  <si>
    <t>Huu-ay-aht First Nations*</t>
  </si>
  <si>
    <t>Huu-ay-aht*</t>
  </si>
  <si>
    <t>Hyde Creek</t>
  </si>
  <si>
    <t>Hydraulic</t>
  </si>
  <si>
    <t>Imperial Ranchettes</t>
  </si>
  <si>
    <t>Invermere</t>
  </si>
  <si>
    <t>Iskut*</t>
  </si>
  <si>
    <t>Isle Pierre</t>
  </si>
  <si>
    <t>Jade City</t>
  </si>
  <si>
    <t>Jaffray</t>
  </si>
  <si>
    <t>Jersey</t>
  </si>
  <si>
    <t>Johnsons Landing</t>
  </si>
  <si>
    <t>Juskatla</t>
  </si>
  <si>
    <t>Kakawis</t>
  </si>
  <si>
    <t>Kaleden</t>
  </si>
  <si>
    <t>Kamloops</t>
  </si>
  <si>
    <t>Kamloops*</t>
  </si>
  <si>
    <t>Kanaka Bar*</t>
  </si>
  <si>
    <t>Kaslo</t>
  </si>
  <si>
    <t>Katzie*</t>
  </si>
  <si>
    <t>Kedleston</t>
  </si>
  <si>
    <t>Kelly Lake</t>
  </si>
  <si>
    <t>Kelowna</t>
  </si>
  <si>
    <t>Kemano</t>
  </si>
  <si>
    <t>Kendrick Camp</t>
  </si>
  <si>
    <t>Keogh No.2 (Da'naxda'xw First Nation)*</t>
  </si>
  <si>
    <t>Keremeos</t>
  </si>
  <si>
    <t>Kersley</t>
  </si>
  <si>
    <t>Kettle Valley</t>
  </si>
  <si>
    <t>Kildala Arm</t>
  </si>
  <si>
    <t>Kilkerran</t>
  </si>
  <si>
    <t>Killiney Beach</t>
  </si>
  <si>
    <t>Kimberley</t>
  </si>
  <si>
    <t>Kimsquit</t>
  </si>
  <si>
    <t>Kingcome (Dzawada'enuxw First Nation)*</t>
  </si>
  <si>
    <t>Kingcome Inlet</t>
  </si>
  <si>
    <t>Kingfisher</t>
  </si>
  <si>
    <t>Kingsgate</t>
  </si>
  <si>
    <t>Kinnaird</t>
  </si>
  <si>
    <t>Kispiox*</t>
  </si>
  <si>
    <t>Kitamaat Village (Haisla Nation)*</t>
  </si>
  <si>
    <t>Kitchener</t>
  </si>
  <si>
    <t>Kitimat</t>
  </si>
  <si>
    <t>Kitkatla (Gitxaala Nation)*</t>
  </si>
  <si>
    <t>Kitsault</t>
  </si>
  <si>
    <t>Kitseguecla (Gitsegukla)*</t>
  </si>
  <si>
    <t>Kitselas*</t>
  </si>
  <si>
    <t>Kitsumkalum*</t>
  </si>
  <si>
    <t>Kitwanga (Gitwangak)*</t>
  </si>
  <si>
    <t>Klahoose First Nation*</t>
  </si>
  <si>
    <t>Kleena Kleene</t>
  </si>
  <si>
    <t>Klemtu (Kitasoo)*</t>
  </si>
  <si>
    <t>Kluskus (Lhoosk'uz Dene Nation)*</t>
  </si>
  <si>
    <t>Kobes</t>
  </si>
  <si>
    <t>Koocanusa Marina</t>
  </si>
  <si>
    <t>Kootenay Bay</t>
  </si>
  <si>
    <t>Kootenay Crossing</t>
  </si>
  <si>
    <t>Kragmont</t>
  </si>
  <si>
    <t>Krestova</t>
  </si>
  <si>
    <t>'Ksan*</t>
  </si>
  <si>
    <t>Kuskonook</t>
  </si>
  <si>
    <t>Kwakiutl*</t>
  </si>
  <si>
    <t>Kwantlen First Nation*</t>
  </si>
  <si>
    <t>Kwaw-kwaw-Apilt*</t>
  </si>
  <si>
    <t>Kwiakah*</t>
  </si>
  <si>
    <t>Kwikwetlem First Nation*</t>
  </si>
  <si>
    <t>Kyuquot (Ka:'yu:'k't'h'/Che:k:tles7et'h' First Nations)*</t>
  </si>
  <si>
    <t>Lac la Hache</t>
  </si>
  <si>
    <t>Lac Le Jeune</t>
  </si>
  <si>
    <t>Ladner</t>
  </si>
  <si>
    <t>Ladysmith</t>
  </si>
  <si>
    <t>Laidlaw</t>
  </si>
  <si>
    <t>Lake Babine Nation*</t>
  </si>
  <si>
    <t>Lake Babine*</t>
  </si>
  <si>
    <t>Lake Cowichan</t>
  </si>
  <si>
    <t>Lake Cowichan First Nation*</t>
  </si>
  <si>
    <t>Lake Errock</t>
  </si>
  <si>
    <t>Lakelse Lake</t>
  </si>
  <si>
    <t>Lang Bay</t>
  </si>
  <si>
    <t>Langdale</t>
  </si>
  <si>
    <t>Langford</t>
  </si>
  <si>
    <t>Langley</t>
  </si>
  <si>
    <t>Lantzville</t>
  </si>
  <si>
    <t>Lardeau</t>
  </si>
  <si>
    <t>Lasqueti</t>
  </si>
  <si>
    <t>Lavington</t>
  </si>
  <si>
    <t>Lawnhill</t>
  </si>
  <si>
    <t>Lax Kw'alaams*</t>
  </si>
  <si>
    <t>Laxgalts'ap (Nisga'a Village of Laxgalt'sap)*</t>
  </si>
  <si>
    <t>Lazo</t>
  </si>
  <si>
    <t>Lazy Lake</t>
  </si>
  <si>
    <t>Lebahdo</t>
  </si>
  <si>
    <t>Lee Creek</t>
  </si>
  <si>
    <t>Lemon Creek</t>
  </si>
  <si>
    <t>Lemoray</t>
  </si>
  <si>
    <t>Leo Creek</t>
  </si>
  <si>
    <t>Leq' a: mel</t>
  </si>
  <si>
    <t>Leq' a: mel*</t>
  </si>
  <si>
    <t>Lewis Bay</t>
  </si>
  <si>
    <t>Lheidli T'enneh*</t>
  </si>
  <si>
    <t>Liard River</t>
  </si>
  <si>
    <t>Lighthouse Point</t>
  </si>
  <si>
    <t>Likely</t>
  </si>
  <si>
    <t>Lillooet</t>
  </si>
  <si>
    <t>Lindell Beach</t>
  </si>
  <si>
    <t>Lions Bay</t>
  </si>
  <si>
    <t>Lister</t>
  </si>
  <si>
    <t>Little Fort</t>
  </si>
  <si>
    <t>Little River</t>
  </si>
  <si>
    <t>Little Shuswap Lake*</t>
  </si>
  <si>
    <t>Logan Lake</t>
  </si>
  <si>
    <t>Lone Butte</t>
  </si>
  <si>
    <t>Loon Lake</t>
  </si>
  <si>
    <t>Loos</t>
  </si>
  <si>
    <t>Louis Creek</t>
  </si>
  <si>
    <t>Lower Hat Creek 2 (Bonaparte)*</t>
  </si>
  <si>
    <t>Lower Kootenay*</t>
  </si>
  <si>
    <t>Lower Nicola</t>
  </si>
  <si>
    <t>Lower Post*</t>
  </si>
  <si>
    <t>Lower Similkameen*</t>
  </si>
  <si>
    <t>Lumberton</t>
  </si>
  <si>
    <t>Lumby</t>
  </si>
  <si>
    <t>Lund</t>
  </si>
  <si>
    <t>Lyackson*</t>
  </si>
  <si>
    <t>Lynn Valley</t>
  </si>
  <si>
    <t>Lytton</t>
  </si>
  <si>
    <t>Lytton*</t>
  </si>
  <si>
    <t>Mackenzie</t>
  </si>
  <si>
    <t>Madeira Park</t>
  </si>
  <si>
    <t>Magna Bay</t>
  </si>
  <si>
    <t>Mahatta River</t>
  </si>
  <si>
    <t>Mahood Falls</t>
  </si>
  <si>
    <t>Majestic Subdivision</t>
  </si>
  <si>
    <t>Malahat</t>
  </si>
  <si>
    <t>Malahat Nation*</t>
  </si>
  <si>
    <t>Malakwa</t>
  </si>
  <si>
    <t>Malibu</t>
  </si>
  <si>
    <t>Mamalilikulla-Qwe'Qwa'Sot'Em (Mamalilikulla First Nation)*</t>
  </si>
  <si>
    <t>Manning Park</t>
  </si>
  <si>
    <t>Manson Creek</t>
  </si>
  <si>
    <t>Mansons Landing</t>
  </si>
  <si>
    <t>Mapes</t>
  </si>
  <si>
    <t>Maple Bay</t>
  </si>
  <si>
    <t>Maple Ridge</t>
  </si>
  <si>
    <t>Mara</t>
  </si>
  <si>
    <t>Marilla</t>
  </si>
  <si>
    <t>Marktosis*</t>
  </si>
  <si>
    <t>Marshall School Junction</t>
  </si>
  <si>
    <t>Martin Prairie</t>
  </si>
  <si>
    <t>Martin Valley</t>
  </si>
  <si>
    <t>Marysville</t>
  </si>
  <si>
    <t>Masset</t>
  </si>
  <si>
    <t>Matilpi</t>
  </si>
  <si>
    <t>Matsqui</t>
  </si>
  <si>
    <t>Matsqui*</t>
  </si>
  <si>
    <t>Mayne</t>
  </si>
  <si>
    <t>Mayook</t>
  </si>
  <si>
    <t>McBride</t>
  </si>
  <si>
    <t>McCulloch</t>
  </si>
  <si>
    <t>McDame</t>
  </si>
  <si>
    <t>McDonalds Landing</t>
  </si>
  <si>
    <t>McKearney Ranch</t>
  </si>
  <si>
    <t>McLeese Lake</t>
  </si>
  <si>
    <t>McLeod Lake*</t>
  </si>
  <si>
    <t>McLure</t>
  </si>
  <si>
    <t>Meachen</t>
  </si>
  <si>
    <t>Meadow Creek</t>
  </si>
  <si>
    <t>Meadowbrook</t>
  </si>
  <si>
    <t>Meadows</t>
  </si>
  <si>
    <t>Merritt</t>
  </si>
  <si>
    <t>Merville</t>
  </si>
  <si>
    <t>Mesachie Lake</t>
  </si>
  <si>
    <t>Metchosin</t>
  </si>
  <si>
    <t>Metlakatla First Nation*</t>
  </si>
  <si>
    <t>Meziadin Junction</t>
  </si>
  <si>
    <t>Mica Creek</t>
  </si>
  <si>
    <t>Middle River*</t>
  </si>
  <si>
    <t>Midway</t>
  </si>
  <si>
    <t>Mile 62 1/2</t>
  </si>
  <si>
    <t>Mill Bay</t>
  </si>
  <si>
    <t>Miller Creek</t>
  </si>
  <si>
    <t>Minstrel Island</t>
  </si>
  <si>
    <t>Miocene</t>
  </si>
  <si>
    <t>Mirror Lake</t>
  </si>
  <si>
    <t>Mission</t>
  </si>
  <si>
    <t>Mitchell Bay</t>
  </si>
  <si>
    <t>Miworth</t>
  </si>
  <si>
    <t>Moberly Lake</t>
  </si>
  <si>
    <t>Moberly School Rd.</t>
  </si>
  <si>
    <t>Moha</t>
  </si>
  <si>
    <t>Monte Creek</t>
  </si>
  <si>
    <t>Monte Lake</t>
  </si>
  <si>
    <t>Montney</t>
  </si>
  <si>
    <t>Montrose</t>
  </si>
  <si>
    <t>Mooyah Bay</t>
  </si>
  <si>
    <t>Moresby Camp</t>
  </si>
  <si>
    <t>Moricetown (Witset First Nation)*</t>
  </si>
  <si>
    <t>Mount Baldy</t>
  </si>
  <si>
    <t>Mount Currie</t>
  </si>
  <si>
    <t>Mount Currie (Lil'wat Nation)*</t>
  </si>
  <si>
    <t>Mount Robson</t>
  </si>
  <si>
    <t>Mowachaht/Muchalaht*</t>
  </si>
  <si>
    <t>Moyie</t>
  </si>
  <si>
    <t>Mud Bay</t>
  </si>
  <si>
    <t>Mud River</t>
  </si>
  <si>
    <t>Muncho Lake</t>
  </si>
  <si>
    <t>Murrayville</t>
  </si>
  <si>
    <t>Musgrave Landing</t>
  </si>
  <si>
    <t>Musqueam*</t>
  </si>
  <si>
    <t>Myrtle Point</t>
  </si>
  <si>
    <t>Nadleh Whuten*</t>
  </si>
  <si>
    <t>Nahun</t>
  </si>
  <si>
    <t>Nak'azdli Whut'en*</t>
  </si>
  <si>
    <t>Nak'azdli*</t>
  </si>
  <si>
    <t>Nakusp</t>
  </si>
  <si>
    <t>Namgis First Nation*</t>
  </si>
  <si>
    <t>Namu</t>
  </si>
  <si>
    <t>Nanaimo</t>
  </si>
  <si>
    <t>Nanoose Bay</t>
  </si>
  <si>
    <t>Nanoose First Nation*</t>
  </si>
  <si>
    <t>Naramata</t>
  </si>
  <si>
    <t>Nass Camp</t>
  </si>
  <si>
    <t>Nazko</t>
  </si>
  <si>
    <t>Nazko First Nation*</t>
  </si>
  <si>
    <t>Nazko*</t>
  </si>
  <si>
    <t>Nee-Tahi-Buhn*</t>
  </si>
  <si>
    <t>Nelson</t>
  </si>
  <si>
    <t>Nelway</t>
  </si>
  <si>
    <t>Nemaiah Valley</t>
  </si>
  <si>
    <t>Nenagwas (Tlowitsis Nation)*</t>
  </si>
  <si>
    <t>Neskonlith*</t>
  </si>
  <si>
    <t>New Aiyansh (Nisga'a Village of New Aiyansh)*</t>
  </si>
  <si>
    <t>New Brighton</t>
  </si>
  <si>
    <t>New Denver</t>
  </si>
  <si>
    <t>New Hazelton</t>
  </si>
  <si>
    <t>New Westminster</t>
  </si>
  <si>
    <t>New Westminster*</t>
  </si>
  <si>
    <t>Niagara</t>
  </si>
  <si>
    <t>Nicholson</t>
  </si>
  <si>
    <t>Nicomen*</t>
  </si>
  <si>
    <t>Nimpkish</t>
  </si>
  <si>
    <t>Nimpo Lake</t>
  </si>
  <si>
    <t>Nisga'a Village of Gingolx*</t>
  </si>
  <si>
    <t>Nooaitch*</t>
  </si>
  <si>
    <t>Nootka</t>
  </si>
  <si>
    <t>Noralee</t>
  </si>
  <si>
    <t>Norbury Lake</t>
  </si>
  <si>
    <t>North Bend</t>
  </si>
  <si>
    <t>North Delta</t>
  </si>
  <si>
    <t>North Premier Lake</t>
  </si>
  <si>
    <t>North Saanich</t>
  </si>
  <si>
    <t>North Vancouver</t>
  </si>
  <si>
    <t>Notch Hill</t>
  </si>
  <si>
    <t>N'Quatqua*</t>
  </si>
  <si>
    <t>Nuchatlaht*</t>
  </si>
  <si>
    <t>Nukko Lake</t>
  </si>
  <si>
    <t>Nulki*</t>
  </si>
  <si>
    <t>Nursery</t>
  </si>
  <si>
    <t>Nuxalk Nation*</t>
  </si>
  <si>
    <t>Oak Bay</t>
  </si>
  <si>
    <t>Ocean Falls</t>
  </si>
  <si>
    <t>Ocean Grove</t>
  </si>
  <si>
    <t>Ogden</t>
  </si>
  <si>
    <t>Okanagan Centre</t>
  </si>
  <si>
    <t>Okanagan Falls</t>
  </si>
  <si>
    <t>Okanagan Mission</t>
  </si>
  <si>
    <t>Okanagan*</t>
  </si>
  <si>
    <t>Olalla</t>
  </si>
  <si>
    <t>Old Fort</t>
  </si>
  <si>
    <t>Old Fort*</t>
  </si>
  <si>
    <t>Old Massett (Old Massett Village Council)*</t>
  </si>
  <si>
    <t>Old Town</t>
  </si>
  <si>
    <t>Oliver</t>
  </si>
  <si>
    <t>Oliver's Landing</t>
  </si>
  <si>
    <t>Oona River</t>
  </si>
  <si>
    <t>Ootischenia</t>
  </si>
  <si>
    <t>Ootsa Lake</t>
  </si>
  <si>
    <t>Opitsat (Tla-o-qui-aht First Nations)*</t>
  </si>
  <si>
    <t>Oregon Jack Creek*</t>
  </si>
  <si>
    <t>Osborn</t>
  </si>
  <si>
    <t>Osland</t>
  </si>
  <si>
    <t>Osoyoos</t>
  </si>
  <si>
    <t>Osoyoos*</t>
  </si>
  <si>
    <t>Oweekeno (Wuikinuxv Nation)*</t>
  </si>
  <si>
    <t>Owen Bay</t>
  </si>
  <si>
    <t>Oyama</t>
  </si>
  <si>
    <t>Oyster River</t>
  </si>
  <si>
    <t>Pacheedaht First Nation*</t>
  </si>
  <si>
    <t>Panorama</t>
  </si>
  <si>
    <t>Park Siding</t>
  </si>
  <si>
    <t>Parksville</t>
  </si>
  <si>
    <t>Parson</t>
  </si>
  <si>
    <t>Pass Creek</t>
  </si>
  <si>
    <t>Passmore</t>
  </si>
  <si>
    <t>Paterson</t>
  </si>
  <si>
    <t>Pauquachin*</t>
  </si>
  <si>
    <t>Pavilion (Ts'kw'aylaxw First Nation)*</t>
  </si>
  <si>
    <t>Peachland</t>
  </si>
  <si>
    <t>Peejay</t>
  </si>
  <si>
    <t>Pemberton</t>
  </si>
  <si>
    <t>Pemberton Meadows</t>
  </si>
  <si>
    <t>Pendleton Bay</t>
  </si>
  <si>
    <t>Penelakut (Penelakut Tribe)*</t>
  </si>
  <si>
    <t>Penny</t>
  </si>
  <si>
    <t>Penticton</t>
  </si>
  <si>
    <t>Penticton*</t>
  </si>
  <si>
    <t>Perow</t>
  </si>
  <si>
    <t>Perrys</t>
  </si>
  <si>
    <t>Peters First Nation*</t>
  </si>
  <si>
    <t>Phillips Arm</t>
  </si>
  <si>
    <t>Pinantan Lake</t>
  </si>
  <si>
    <t>Pinchi Lake</t>
  </si>
  <si>
    <t>Pinchi*</t>
  </si>
  <si>
    <t>Pine Valley</t>
  </si>
  <si>
    <t>Pinetree</t>
  </si>
  <si>
    <t>Pineview</t>
  </si>
  <si>
    <t>Pink Mountain</t>
  </si>
  <si>
    <t>Pitt Meadows</t>
  </si>
  <si>
    <t>Playmor Junction</t>
  </si>
  <si>
    <t>Pleasant Camp</t>
  </si>
  <si>
    <t>Pleasantside</t>
  </si>
  <si>
    <t>Pope Landing</t>
  </si>
  <si>
    <t>Popkum</t>
  </si>
  <si>
    <t>Popkum*</t>
  </si>
  <si>
    <t>Porcher Island</t>
  </si>
  <si>
    <t>Port Alberni</t>
  </si>
  <si>
    <t>Port Alice</t>
  </si>
  <si>
    <t>Port Clements</t>
  </si>
  <si>
    <t>Port Coquitlam</t>
  </si>
  <si>
    <t>Port Edward</t>
  </si>
  <si>
    <t>Port Hardy</t>
  </si>
  <si>
    <t>Port McNeill</t>
  </si>
  <si>
    <t>Port Moody</t>
  </si>
  <si>
    <t>Port Neville</t>
  </si>
  <si>
    <t>Port Renfrew</t>
  </si>
  <si>
    <t>Port Washington</t>
  </si>
  <si>
    <t>Powder King</t>
  </si>
  <si>
    <t>Powell River</t>
  </si>
  <si>
    <t>Premier Lake</t>
  </si>
  <si>
    <t>Prespatou</t>
  </si>
  <si>
    <t>Prince George</t>
  </si>
  <si>
    <t>Prince Rupert</t>
  </si>
  <si>
    <t>Princeton</t>
  </si>
  <si>
    <t>Pritchard</t>
  </si>
  <si>
    <t>Procter</t>
  </si>
  <si>
    <t>Progress</t>
  </si>
  <si>
    <t>Promontory</t>
  </si>
  <si>
    <t>Prophet River First Nation*</t>
  </si>
  <si>
    <t>Punchaw</t>
  </si>
  <si>
    <t>Qualicum Bay</t>
  </si>
  <si>
    <t>Qualicum Beach</t>
  </si>
  <si>
    <t>Qualicum First Nation*</t>
  </si>
  <si>
    <t>Quathiaski Cove</t>
  </si>
  <si>
    <t>Quatsino</t>
  </si>
  <si>
    <t>Quatsino First Nation*</t>
  </si>
  <si>
    <t>Queens Bay</t>
  </si>
  <si>
    <t>Queens Cove</t>
  </si>
  <si>
    <t>Quesnel</t>
  </si>
  <si>
    <t>Quesnel Forks</t>
  </si>
  <si>
    <t>Quilchena*</t>
  </si>
  <si>
    <t>Radium Hot Springs</t>
  </si>
  <si>
    <t>Ranchero</t>
  </si>
  <si>
    <t>Raspberry</t>
  </si>
  <si>
    <t>Rayleigh</t>
  </si>
  <si>
    <t>Read Island</t>
  </si>
  <si>
    <t>Red Bluff</t>
  </si>
  <si>
    <t>Red Bluff (Lhtako Dene Nation)*</t>
  </si>
  <si>
    <t>Red Mountain Rd</t>
  </si>
  <si>
    <t>Red Rock</t>
  </si>
  <si>
    <t>Redstone</t>
  </si>
  <si>
    <t>Refuge Cove</t>
  </si>
  <si>
    <t>Reid Lake</t>
  </si>
  <si>
    <t>Remo</t>
  </si>
  <si>
    <t>Renata</t>
  </si>
  <si>
    <t>Retallack</t>
  </si>
  <si>
    <t>Revelstoke</t>
  </si>
  <si>
    <t>Rhone</t>
  </si>
  <si>
    <t>Rich Bar</t>
  </si>
  <si>
    <t>Richmond</t>
  </si>
  <si>
    <t>Riondel</t>
  </si>
  <si>
    <t>Riske Creek</t>
  </si>
  <si>
    <t>River Jordan</t>
  </si>
  <si>
    <t>Rivers Inlet</t>
  </si>
  <si>
    <t>Roberts Creek</t>
  </si>
  <si>
    <t>Robson</t>
  </si>
  <si>
    <t>Rock Bay</t>
  </si>
  <si>
    <t>Rock Creek</t>
  </si>
  <si>
    <t>Roe Lake</t>
  </si>
  <si>
    <t>Rogers Pass</t>
  </si>
  <si>
    <t>Rolla</t>
  </si>
  <si>
    <t>Roosville</t>
  </si>
  <si>
    <t>Rose Harbour</t>
  </si>
  <si>
    <t>Rose Prairie</t>
  </si>
  <si>
    <t>Rosebery</t>
  </si>
  <si>
    <t>Rosedale</t>
  </si>
  <si>
    <t>Rosen Lake</t>
  </si>
  <si>
    <t>Rossland</t>
  </si>
  <si>
    <t>Rosswood</t>
  </si>
  <si>
    <t>Round Lake</t>
  </si>
  <si>
    <t>Royston</t>
  </si>
  <si>
    <t>Ruby Creek</t>
  </si>
  <si>
    <t>Rumble Beach</t>
  </si>
  <si>
    <t>Rutland</t>
  </si>
  <si>
    <t>Saanich</t>
  </si>
  <si>
    <t>Saanichton</t>
  </si>
  <si>
    <t>Saik'uz First Nation*</t>
  </si>
  <si>
    <t>Salmo</t>
  </si>
  <si>
    <t>Salmon Arm</t>
  </si>
  <si>
    <t>Salmon Valley</t>
  </si>
  <si>
    <t>Saltair</t>
  </si>
  <si>
    <t>Saltery Bay</t>
  </si>
  <si>
    <t>Samahquam*</t>
  </si>
  <si>
    <t>Sanca</t>
  </si>
  <si>
    <t>Sandon</t>
  </si>
  <si>
    <t>Sandspit</t>
  </si>
  <si>
    <t>Saratoga Beach</t>
  </si>
  <si>
    <t>Sardis</t>
  </si>
  <si>
    <t>Sarita</t>
  </si>
  <si>
    <t>Saseenos</t>
  </si>
  <si>
    <t>Saturna</t>
  </si>
  <si>
    <t>Saulteau First Nations*</t>
  </si>
  <si>
    <t>Savona</t>
  </si>
  <si>
    <t>Sayward</t>
  </si>
  <si>
    <t>Scotch Creek</t>
  </si>
  <si>
    <t>Scowlitz (Sq'éwlets)*</t>
  </si>
  <si>
    <t>Seabird Island*</t>
  </si>
  <si>
    <t>Seaford</t>
  </si>
  <si>
    <t>Sechelt</t>
  </si>
  <si>
    <t>Sechelt Indian Government District (Sechelt)*</t>
  </si>
  <si>
    <t>Secret Cove</t>
  </si>
  <si>
    <t>Selma Park</t>
  </si>
  <si>
    <t>Semiahmoo*</t>
  </si>
  <si>
    <t>Seton Lake*</t>
  </si>
  <si>
    <t>Seton Portage</t>
  </si>
  <si>
    <t>Seven Mile Corner</t>
  </si>
  <si>
    <t>Sewall</t>
  </si>
  <si>
    <t>Sewell Inlet</t>
  </si>
  <si>
    <t>Seymour Arm</t>
  </si>
  <si>
    <t>Seymour Heights</t>
  </si>
  <si>
    <t>Shackan*</t>
  </si>
  <si>
    <t>Shady Valley</t>
  </si>
  <si>
    <t>Shalalth (Tsal'alh)*</t>
  </si>
  <si>
    <t>Shawl Bay</t>
  </si>
  <si>
    <t>Shawnigan Lake</t>
  </si>
  <si>
    <t>Shearwater</t>
  </si>
  <si>
    <t>Shelley</t>
  </si>
  <si>
    <t>Shelter Bay</t>
  </si>
  <si>
    <t>Shelter Point</t>
  </si>
  <si>
    <t>Shirley</t>
  </si>
  <si>
    <t>Shoreacres</t>
  </si>
  <si>
    <t>Shoreholme</t>
  </si>
  <si>
    <t>Shulus (Lower Nicola)*</t>
  </si>
  <si>
    <t>Shuswap</t>
  </si>
  <si>
    <t>Shuswap Falls</t>
  </si>
  <si>
    <t>Shuswap*</t>
  </si>
  <si>
    <t>Shutty Bench</t>
  </si>
  <si>
    <t>Shxwhá:y Village*</t>
  </si>
  <si>
    <t>Shxw'ow'hamel First Nation*</t>
  </si>
  <si>
    <t>Sicamous</t>
  </si>
  <si>
    <t>Sidney</t>
  </si>
  <si>
    <t>Sikanni Chief</t>
  </si>
  <si>
    <t>Silver Creek</t>
  </si>
  <si>
    <t>Silver River</t>
  </si>
  <si>
    <t>Silver Star</t>
  </si>
  <si>
    <t>Silverton</t>
  </si>
  <si>
    <t>Simpcw First Nation*</t>
  </si>
  <si>
    <t>Simpcw*</t>
  </si>
  <si>
    <t>Simpson Ranch</t>
  </si>
  <si>
    <t>Sinclair Mills</t>
  </si>
  <si>
    <t>Sinkut River</t>
  </si>
  <si>
    <t>Sion</t>
  </si>
  <si>
    <t>Siska*</t>
  </si>
  <si>
    <t>Six Mile</t>
  </si>
  <si>
    <t>Six Mile Point</t>
  </si>
  <si>
    <t>Skawahlook First Nation*</t>
  </si>
  <si>
    <t>Skeetchestn*</t>
  </si>
  <si>
    <t>Skidegate Landing</t>
  </si>
  <si>
    <t>Skidegate*</t>
  </si>
  <si>
    <t>Skin Tyee*</t>
  </si>
  <si>
    <t>Skookumchuck</t>
  </si>
  <si>
    <t>Skookumchuck (Skatin Nations)*</t>
  </si>
  <si>
    <t>Skowkale*</t>
  </si>
  <si>
    <t>Skuppah*</t>
  </si>
  <si>
    <t>Skwah*</t>
  </si>
  <si>
    <t>Slesse Park</t>
  </si>
  <si>
    <t>Sliammon (Tla'amin Nation)*</t>
  </si>
  <si>
    <t>Slocan</t>
  </si>
  <si>
    <t>Slocan Park</t>
  </si>
  <si>
    <t>Smithers</t>
  </si>
  <si>
    <t>Smithers Landing</t>
  </si>
  <si>
    <t>Snake River</t>
  </si>
  <si>
    <t>Snug Cove</t>
  </si>
  <si>
    <t>Snuneymuxw First Nation*</t>
  </si>
  <si>
    <t>Snuneymuxw*</t>
  </si>
  <si>
    <t>Soda Creek</t>
  </si>
  <si>
    <t>Soda Creek*</t>
  </si>
  <si>
    <t>Sointula</t>
  </si>
  <si>
    <t>Solsqua</t>
  </si>
  <si>
    <t>Songhees Nation (Songhees First Nation)*</t>
  </si>
  <si>
    <t>Sooke</t>
  </si>
  <si>
    <t>Soowahlie*</t>
  </si>
  <si>
    <t>Sorrento</t>
  </si>
  <si>
    <t>South Bentinck</t>
  </si>
  <si>
    <t>South Hazelton</t>
  </si>
  <si>
    <t>South Lakeside</t>
  </si>
  <si>
    <t>South Shalalth</t>
  </si>
  <si>
    <t>South Slocan</t>
  </si>
  <si>
    <t>South Surrey</t>
  </si>
  <si>
    <t>South Taylor</t>
  </si>
  <si>
    <t>South Wellington</t>
  </si>
  <si>
    <t>Southbank</t>
  </si>
  <si>
    <t>Spallumcheen (Splatsin)*</t>
  </si>
  <si>
    <t>Sparwood</t>
  </si>
  <si>
    <t>Spences Bridge</t>
  </si>
  <si>
    <t>Spillimacheen</t>
  </si>
  <si>
    <t>Springhouse</t>
  </si>
  <si>
    <t>Sproat Lake</t>
  </si>
  <si>
    <t>Spruceland and Wilks/Kahn</t>
  </si>
  <si>
    <t>Spuzzum</t>
  </si>
  <si>
    <t>Spuzzum*</t>
  </si>
  <si>
    <t>Squamish</t>
  </si>
  <si>
    <t>Squamish*</t>
  </si>
  <si>
    <t>Squeah</t>
  </si>
  <si>
    <t>Squiala First Nation*</t>
  </si>
  <si>
    <t>St. Joseph Mission</t>
  </si>
  <si>
    <t>St. Leon Hot Springs</t>
  </si>
  <si>
    <t>St. Marys Lake</t>
  </si>
  <si>
    <t>St. Mary's*</t>
  </si>
  <si>
    <t>Steamboat</t>
  </si>
  <si>
    <t>Stellat'en First Nation*</t>
  </si>
  <si>
    <t>Stewardson Inlet</t>
  </si>
  <si>
    <t>Stewart</t>
  </si>
  <si>
    <t>Stikine</t>
  </si>
  <si>
    <t>Stillwater</t>
  </si>
  <si>
    <t>Stone (Yunesit'in Government)*</t>
  </si>
  <si>
    <t>Stoner</t>
  </si>
  <si>
    <t>Stump Lake</t>
  </si>
  <si>
    <t>Sturdies Bay</t>
  </si>
  <si>
    <t>Sugarcane (Williams Lake)*</t>
  </si>
  <si>
    <t>Sullivan Bay</t>
  </si>
  <si>
    <t>Sumas First Nation*</t>
  </si>
  <si>
    <t>Summerland</t>
  </si>
  <si>
    <t>Summit Lake</t>
  </si>
  <si>
    <t>Sun Peaks</t>
  </si>
  <si>
    <t>Sunningdale</t>
  </si>
  <si>
    <t>Sunnybrae</t>
  </si>
  <si>
    <t>Sunnyside (Tl'azt'en Nation)*</t>
  </si>
  <si>
    <t>Sunset Prairie</t>
  </si>
  <si>
    <t>Sunshine Valley</t>
  </si>
  <si>
    <t>Surge Narrows</t>
  </si>
  <si>
    <t>Surrey</t>
  </si>
  <si>
    <t>Swartz Bay</t>
  </si>
  <si>
    <t>Sweetwater</t>
  </si>
  <si>
    <t>Ta Ta Creek</t>
  </si>
  <si>
    <t>Tachie*</t>
  </si>
  <si>
    <t>Taghum</t>
  </si>
  <si>
    <t>Tahltan</t>
  </si>
  <si>
    <t>Tahsis</t>
  </si>
  <si>
    <t>Takla Landing (Takla Nation)*</t>
  </si>
  <si>
    <t>Taku River Tlingit*</t>
  </si>
  <si>
    <t>Takysie Lake</t>
  </si>
  <si>
    <t>Tappen*</t>
  </si>
  <si>
    <t>Tatalrose</t>
  </si>
  <si>
    <t>Tatla Lake</t>
  </si>
  <si>
    <t>Tatlayoko Lake</t>
  </si>
  <si>
    <t>Tatogga</t>
  </si>
  <si>
    <t>Tatton</t>
  </si>
  <si>
    <t>Taylor</t>
  </si>
  <si>
    <t>Tchesinkut Lake</t>
  </si>
  <si>
    <t>Telachick</t>
  </si>
  <si>
    <t>Telegraph Cove</t>
  </si>
  <si>
    <t>Telegraph Creek (Tahltan)*</t>
  </si>
  <si>
    <t>Telkwa</t>
  </si>
  <si>
    <t>Ten Mile Lake</t>
  </si>
  <si>
    <t>Terrace</t>
  </si>
  <si>
    <t>Tête Jaune Cache</t>
  </si>
  <si>
    <t>Thompson Sound</t>
  </si>
  <si>
    <t>Thornhill</t>
  </si>
  <si>
    <t>Tie Lake</t>
  </si>
  <si>
    <t>Tintagel</t>
  </si>
  <si>
    <t>Tipella</t>
  </si>
  <si>
    <t>T'it'q'et*</t>
  </si>
  <si>
    <t>Tk'emlúps te Secwépemc*</t>
  </si>
  <si>
    <t>Tla-o-qui-aht</t>
  </si>
  <si>
    <t>Tla-o-qui-aht*</t>
  </si>
  <si>
    <t>Tlell</t>
  </si>
  <si>
    <t>Tl'etinqox Government*</t>
  </si>
  <si>
    <t>Tl'etinqox-t'in Government Office*</t>
  </si>
  <si>
    <t>Tlowitsis Tribe*</t>
  </si>
  <si>
    <t>Toad River</t>
  </si>
  <si>
    <t>Tobacco Plains*</t>
  </si>
  <si>
    <t>Tofino</t>
  </si>
  <si>
    <t>Toosey*</t>
  </si>
  <si>
    <t>Topley</t>
  </si>
  <si>
    <t>Topley Landing</t>
  </si>
  <si>
    <t>Toquaht*</t>
  </si>
  <si>
    <t>Tow Hill</t>
  </si>
  <si>
    <t>Towdystan</t>
  </si>
  <si>
    <t>Tower Lake</t>
  </si>
  <si>
    <t>Traders Cove</t>
  </si>
  <si>
    <t>Trail</t>
  </si>
  <si>
    <t>Tranquille</t>
  </si>
  <si>
    <t>Trout Lake</t>
  </si>
  <si>
    <t>Tsartlip*</t>
  </si>
  <si>
    <t>Tsatsisnukwomi (Da'naxda'xw First Nation)*</t>
  </si>
  <si>
    <t>Tsawout First Nation*</t>
  </si>
  <si>
    <t>Tsawwassen</t>
  </si>
  <si>
    <t>Tsawwassen First Nation*</t>
  </si>
  <si>
    <t>Tsay Keh Dene*</t>
  </si>
  <si>
    <t>Tseshaht*</t>
  </si>
  <si>
    <t>Tseycum*</t>
  </si>
  <si>
    <t>Ts'kw'aylaxw*</t>
  </si>
  <si>
    <t>T'Sou-ke First Nation*</t>
  </si>
  <si>
    <t>T'Sou-ke*</t>
  </si>
  <si>
    <t>Tulameen</t>
  </si>
  <si>
    <t>Tulsequah</t>
  </si>
  <si>
    <t>Tumbler Ridge</t>
  </si>
  <si>
    <t>Tuwanek</t>
  </si>
  <si>
    <t>Twidwell Bend</t>
  </si>
  <si>
    <t>Twin Lakes</t>
  </si>
  <si>
    <t>Two Mile</t>
  </si>
  <si>
    <t>Tzeachten*</t>
  </si>
  <si>
    <t>Uchucklesaht*</t>
  </si>
  <si>
    <t>Ucluelet</t>
  </si>
  <si>
    <t>Ucluelet First Nation*</t>
  </si>
  <si>
    <t>Ucluelet*</t>
  </si>
  <si>
    <t>Ulkatcho*</t>
  </si>
  <si>
    <t>Union Bar First Nation*</t>
  </si>
  <si>
    <t>Union Bay</t>
  </si>
  <si>
    <t>University Hill</t>
  </si>
  <si>
    <t>Upper Donald</t>
  </si>
  <si>
    <t>Upper Fraser</t>
  </si>
  <si>
    <t>Upper Halfway</t>
  </si>
  <si>
    <t>Upper Hat Creek 1 (Bonaparte)*</t>
  </si>
  <si>
    <t>Upper Nicola*</t>
  </si>
  <si>
    <t>Upper Similkameen*</t>
  </si>
  <si>
    <t>Usk</t>
  </si>
  <si>
    <t>Valemount</t>
  </si>
  <si>
    <t>Valleyview</t>
  </si>
  <si>
    <t>Vallican</t>
  </si>
  <si>
    <t>Van Anda</t>
  </si>
  <si>
    <t>Vancouver</t>
  </si>
  <si>
    <t>Vanderhoof</t>
  </si>
  <si>
    <t>Vavenby</t>
  </si>
  <si>
    <t>Vedder Crossing</t>
  </si>
  <si>
    <t>Vermilion Crossing</t>
  </si>
  <si>
    <t>Vernon</t>
  </si>
  <si>
    <t>Victoria</t>
  </si>
  <si>
    <t>Vidette</t>
  </si>
  <si>
    <t>View Royal</t>
  </si>
  <si>
    <t>Village of Queen Charlotte</t>
  </si>
  <si>
    <t>Wabi Hill</t>
  </si>
  <si>
    <t>Wadhams</t>
  </si>
  <si>
    <t>Walhachin</t>
  </si>
  <si>
    <t>Walkers</t>
  </si>
  <si>
    <t>Walnut Grove</t>
  </si>
  <si>
    <t>Wardner</t>
  </si>
  <si>
    <t>Warfield</t>
  </si>
  <si>
    <t>Wasa</t>
  </si>
  <si>
    <t>Weewanie</t>
  </si>
  <si>
    <t>Welcome Beach</t>
  </si>
  <si>
    <t>Wells</t>
  </si>
  <si>
    <t>Weneez</t>
  </si>
  <si>
    <t>West Creston</t>
  </si>
  <si>
    <t>West Moberly First Nations*</t>
  </si>
  <si>
    <t>West Popkum</t>
  </si>
  <si>
    <t>Westbank</t>
  </si>
  <si>
    <t>Westbank First Nation*</t>
  </si>
  <si>
    <t>Westbridge</t>
  </si>
  <si>
    <t>Westham Island</t>
  </si>
  <si>
    <t>Westholme</t>
  </si>
  <si>
    <t>Westmount</t>
  </si>
  <si>
    <t>Westside*</t>
  </si>
  <si>
    <t>Westsyde</t>
  </si>
  <si>
    <t>Westview</t>
  </si>
  <si>
    <t>Westwold</t>
  </si>
  <si>
    <t>Wet'suwet'en Village (Wet'suwet'en First Nation)*</t>
  </si>
  <si>
    <t>Whaletown</t>
  </si>
  <si>
    <t>Whatshan Campground</t>
  </si>
  <si>
    <t>Whisky Creek</t>
  </si>
  <si>
    <t>Whispering Pines/Clinton*</t>
  </si>
  <si>
    <t>Whistler</t>
  </si>
  <si>
    <t>Whistler Creek</t>
  </si>
  <si>
    <t>White Lake</t>
  </si>
  <si>
    <t>White Rock</t>
  </si>
  <si>
    <t>Whyac*</t>
  </si>
  <si>
    <t>Wildwood</t>
  </si>
  <si>
    <t>Wiley</t>
  </si>
  <si>
    <t>Williams Beach</t>
  </si>
  <si>
    <t>Williams Lake</t>
  </si>
  <si>
    <t>Williamsons Landing</t>
  </si>
  <si>
    <t>Willow River</t>
  </si>
  <si>
    <t>Willow Valley</t>
  </si>
  <si>
    <t>Willowbrook</t>
  </si>
  <si>
    <t>Wilmer</t>
  </si>
  <si>
    <t>Wilson Creek</t>
  </si>
  <si>
    <t>Wilson Landing</t>
  </si>
  <si>
    <t>Windermere</t>
  </si>
  <si>
    <t>Winfield</t>
  </si>
  <si>
    <t>Winlaw</t>
  </si>
  <si>
    <t>Winter Harbour</t>
  </si>
  <si>
    <t>Wistaria</t>
  </si>
  <si>
    <t>Wonowon</t>
  </si>
  <si>
    <t>Woodbury Creek</t>
  </si>
  <si>
    <t>Woodcock</t>
  </si>
  <si>
    <t>Woodsdale</t>
  </si>
  <si>
    <t>Woss</t>
  </si>
  <si>
    <t>Wycliffe</t>
  </si>
  <si>
    <t>Wynndel</t>
  </si>
  <si>
    <t>Xaxli'p*</t>
  </si>
  <si>
    <t>Xeni Gwet'in First Nations Government*</t>
  </si>
  <si>
    <t>Xeni Gwet'in*</t>
  </si>
  <si>
    <t>Yaculta*</t>
  </si>
  <si>
    <t>Yahk</t>
  </si>
  <si>
    <t>Yaku</t>
  </si>
  <si>
    <t>Yakweakwioose*</t>
  </si>
  <si>
    <t>Yale (Yale First Nation)*</t>
  </si>
  <si>
    <t>Yale*</t>
  </si>
  <si>
    <t>Yankee Flats</t>
  </si>
  <si>
    <t>Yarksis</t>
  </si>
  <si>
    <t>Yarrow</t>
  </si>
  <si>
    <t>Yekooche First Nation*</t>
  </si>
  <si>
    <t>Ymir</t>
  </si>
  <si>
    <t>Youbou</t>
  </si>
  <si>
    <t>Yreka</t>
  </si>
  <si>
    <t>Yuquot*</t>
  </si>
  <si>
    <t>Zamora</t>
  </si>
  <si>
    <t>Zeballos</t>
  </si>
  <si>
    <t>Instructions</t>
  </si>
  <si>
    <t>Applicant Name</t>
  </si>
  <si>
    <t>Project Name</t>
  </si>
  <si>
    <t>Find a Community</t>
  </si>
  <si>
    <t>Complete the yellow sections.</t>
  </si>
  <si>
    <r>
      <t xml:space="preserve">PLACE ID
</t>
    </r>
    <r>
      <rPr>
        <i/>
        <sz val="9"/>
        <color theme="1"/>
        <rFont val="Calibri"/>
        <family val="2"/>
        <scheme val="minor"/>
      </rPr>
      <t>(auto populated)</t>
    </r>
  </si>
  <si>
    <t>Project Start</t>
  </si>
  <si>
    <t>insert milestone here</t>
  </si>
  <si>
    <t>Project Completion</t>
  </si>
  <si>
    <t>Submitting Your Report</t>
  </si>
  <si>
    <t>connectingbc@northerndevelopment.bc.ca</t>
  </si>
  <si>
    <t>Proponent Profile</t>
  </si>
  <si>
    <t>Project #:</t>
  </si>
  <si>
    <t>Proponent organization (legal name):</t>
  </si>
  <si>
    <t>Project name:</t>
  </si>
  <si>
    <t>Primary Contact Information</t>
  </si>
  <si>
    <t xml:space="preserve">Primary contact for this report: </t>
  </si>
  <si>
    <t>Position/title:</t>
  </si>
  <si>
    <t>Telephone:</t>
  </si>
  <si>
    <t>Email:</t>
  </si>
  <si>
    <t>Date completed:</t>
  </si>
  <si>
    <t>Project or Scope Changes</t>
  </si>
  <si>
    <t>Project Progress</t>
  </si>
  <si>
    <t>Financial Update</t>
  </si>
  <si>
    <t>If yes, please explain what and why:</t>
  </si>
  <si>
    <t>Project Types</t>
  </si>
  <si>
    <t>List of BC HWYs</t>
  </si>
  <si>
    <t>HWY 1 - Trans-Canada (Vancouver Island)</t>
  </si>
  <si>
    <t>HWY 1 - Trans-Canada (Mainland)</t>
  </si>
  <si>
    <t>HWY 1A - Taylor Way, Marine Drive, Lions Gate Bridge Road</t>
  </si>
  <si>
    <t>HWY 1A - Chemainus (Vancouver Island)</t>
  </si>
  <si>
    <t>HWY 2 - Dawson Creek – Tupper</t>
  </si>
  <si>
    <t>HWY 3 - Southern Trans-Provincial Highway (Crowsnest)</t>
  </si>
  <si>
    <t>HWY 3A - Keremeos – Kaleden Junction</t>
  </si>
  <si>
    <t>HWY 3A - Castlegar – Nelson Creston</t>
  </si>
  <si>
    <t>HWY 3B - Nancy Greene Lake – Rossland – Meadows</t>
  </si>
  <si>
    <t>HWY 4 - Qualicum - Port Alberni - Tofino</t>
  </si>
  <si>
    <t>HWY 4A - Alberni</t>
  </si>
  <si>
    <t>HWY 5 - Coquihalla</t>
  </si>
  <si>
    <t>HWY 5 - Kamloops</t>
  </si>
  <si>
    <t>HWY 5 - Yellowhead South</t>
  </si>
  <si>
    <t>HWY 5A - Princeton – Aspen Grove – Merritt – Kamloops</t>
  </si>
  <si>
    <t>HWY 6 - Nelson – Nelway – Vernon – Slocan</t>
  </si>
  <si>
    <t>HWY 7 - Lougheed Highway</t>
  </si>
  <si>
    <t>HWY 7B - Mary Hill Bypass</t>
  </si>
  <si>
    <t>HWY 8 - Merritt – Spences Bridge</t>
  </si>
  <si>
    <t>HWY 9 - Rosedale - Agassiz Bypass Highway</t>
  </si>
  <si>
    <t>HWY 10 - Ladner - (Langley Bypass) - Livingstone Interchange Highway</t>
  </si>
  <si>
    <t>HWY 11 - Huntingdon – Mission</t>
  </si>
  <si>
    <t>HWY 12 - Lytton – Lillooet</t>
  </si>
  <si>
    <t>HWY 13 - Aldergrove – Bellingham Highway and County Line Road</t>
  </si>
  <si>
    <t>HWY 14 - West Coast (Sooke)</t>
  </si>
  <si>
    <t>HWY 15 - Pacific Highway</t>
  </si>
  <si>
    <t>HWY 16 - Yellowhead, Trans-Canada (Queen Charlotte Islands)</t>
  </si>
  <si>
    <t>HWY 16 - Yellowhead, Trans-Canada</t>
  </si>
  <si>
    <t>HWY 17 - Patricia Bay Highway</t>
  </si>
  <si>
    <t>HWY 17 - Tsawwassen Highway, South Fraser Perimeter Road</t>
  </si>
  <si>
    <t>HWY 17A - Tsawwassen Highway</t>
  </si>
  <si>
    <t>HWY 18 - Cowichan Valley</t>
  </si>
  <si>
    <t>HWY 19 - Vancouver Inland Island Highway</t>
  </si>
  <si>
    <t>HWY 19A - Island Highway</t>
  </si>
  <si>
    <t>HWY 20 - Chilcotin – Bella Coola</t>
  </si>
  <si>
    <t>HWY 21 - Creston – Rykerts</t>
  </si>
  <si>
    <t>HWY 22 - Paterson – Rossland – Castlegar</t>
  </si>
  <si>
    <t>HWY 22A - Waneta</t>
  </si>
  <si>
    <t>HWY 23 - Nakusp – Mica Creek</t>
  </si>
  <si>
    <t>HWY 24 - 93 Mile – Little Fort</t>
  </si>
  <si>
    <t>HWY 26 - Barkerville</t>
  </si>
  <si>
    <t>HWY 27 - Vanderhoof – Stuart</t>
  </si>
  <si>
    <t>HWY 28 - Gold River</t>
  </si>
  <si>
    <t>HWY 29 - Hudson's Hope, Don Phillips Way</t>
  </si>
  <si>
    <t>HWY 30 - Port Alice</t>
  </si>
  <si>
    <t>HWY 31 - Balfour – Kaslo – Galena Bay</t>
  </si>
  <si>
    <t>HWY 31A - Kaslo – New Denver</t>
  </si>
  <si>
    <t>HWY 33 - Rock Creek – Kelowna</t>
  </si>
  <si>
    <t>HWY 35 - North Francois</t>
  </si>
  <si>
    <t>HWY 37 - Kitimat Cassiar</t>
  </si>
  <si>
    <t>HWY 37A - Glacier</t>
  </si>
  <si>
    <t>HWY 39 - Mackenzie</t>
  </si>
  <si>
    <t>HWY 41 - Danville</t>
  </si>
  <si>
    <t>HWY 43 - Elk Valley</t>
  </si>
  <si>
    <t>HWY 49 - Dawson Creek – Spirit River</t>
  </si>
  <si>
    <t>HWY 52 - Heritage</t>
  </si>
  <si>
    <t>HWY 77 - Liard</t>
  </si>
  <si>
    <t>HWY 91 - Annacis Island</t>
  </si>
  <si>
    <t>HWY 91 - Richmond Freeway</t>
  </si>
  <si>
    <t>HWY 91A - Queensborough Connector</t>
  </si>
  <si>
    <t>HWY 93 - Elko – Roosville | Radium Hot Springs Castle Mountain Junction</t>
  </si>
  <si>
    <t>HWY 95 - Yahk – Kingsgate Kootenay – Columbia</t>
  </si>
  <si>
    <t>HWY 95A - Kimberley</t>
  </si>
  <si>
    <t>HWY 97 - Okanagan Vernon – Monte Creek Cariboo John Hart – Peace River Alaska</t>
  </si>
  <si>
    <t>HWY 97A - Vernon – Sicamous</t>
  </si>
  <si>
    <t>HWY 97B - Grindrod – Salmon Arm</t>
  </si>
  <si>
    <t>HWY 97C - Okanagan Connector Mamit Lake Road Highland Valley Road Ashcroft-Cache Creek</t>
  </si>
  <si>
    <t>HWY 97D - Meadow Creek Road</t>
  </si>
  <si>
    <t>HWY 99 - Vancouver –Blaine, Sea to Sky, Duffy Lake Road</t>
  </si>
  <si>
    <t>HWY 101 - Sunshine Coast</t>
  </si>
  <si>
    <t>HWY 113 - Nisga’a Highway</t>
  </si>
  <si>
    <t>HWY 118 - Central Babine Lake (but signed as Topley Landing Road)</t>
  </si>
  <si>
    <t>HWY 395 - Christina Lake – Laurier</t>
  </si>
  <si>
    <t>Inland Ferries &amp; Rest Areas</t>
  </si>
  <si>
    <t>Inland Ferry: 104 AVE - Barnston Island Ferry - Port Kells</t>
  </si>
  <si>
    <t>Inland Ferry: DIVISION ROAD - Glade Ferry Terminal East Shore</t>
  </si>
  <si>
    <t>Inland Ferry: DYKE RD - Barnston Island Ferry - Barnston</t>
  </si>
  <si>
    <t>Inland Ferry: EMPIRE VALLEY BIG BAR RD - Big Bar Reaction Ferry West Terminal</t>
  </si>
  <si>
    <t>Inland Ferry: EMPIRE VALLEY BIG BAR RD - Big Bar Reaction Ferry East Terminal</t>
  </si>
  <si>
    <t>Inland Ferry: FERRY ROAD - Little Fort Reaction Ferry West Terminal</t>
  </si>
  <si>
    <t>Inland Ferry: GLADE FERRY ROAD - Glade Ferry Terminal West Shore</t>
  </si>
  <si>
    <t>Inland Ferry: HARROP PROCTER ROAD - Harrop Ferry Terminal South Shore</t>
  </si>
  <si>
    <t>Inland Ferry: HOLDING ROAD - Adams Lake Cable Ferry West Terminal</t>
  </si>
  <si>
    <t>Inland Ferry: HWY 23 - Upper Arrow Lake Ferry Galena Bay Terminal</t>
  </si>
  <si>
    <t>Inland Ferry: HWY 23 S - Upper Arrow Lake Ferry Shelter Bay Terminal</t>
  </si>
  <si>
    <t>Inland Ferry: HWY 35 - Francois Lake Ferry North Terminal</t>
  </si>
  <si>
    <t>Inland Ferry: HWY 5A - Balfour Ferry Terminal</t>
  </si>
  <si>
    <t>Inland Ferry: HWY 5A - Harrop Ferry Terminal North Shore</t>
  </si>
  <si>
    <t>Inland Ferry: HWY 5A - Kootenay Bay Terminal</t>
  </si>
  <si>
    <t>Inland Ferry: HWY 6 - Needles Cable Ferry Fauquier Terminal</t>
  </si>
  <si>
    <t>Inland Ferry: HWY 6 - Arrow Park Ferry South Terminal</t>
  </si>
  <si>
    <t>Inland Ferry: HWY 6 - Arrow Park Ferry North Terminal</t>
  </si>
  <si>
    <t>Inland Ferry: HWY 6 - Needles Cable Ferry Needles Terminal</t>
  </si>
  <si>
    <t>Inland Ferry: KEEFES LANDING RD - Francois Lake Ferry Southbank</t>
  </si>
  <si>
    <t>Inland Ferry: LYTTON FERRY RD - Lytton Reaction Ferry West Terminal</t>
  </si>
  <si>
    <t>Inland Ferry: LYTTON FERRY RD - Lytton Reaction Ferry East Terminal</t>
  </si>
  <si>
    <t>Inland Ferry: MCLURE FERRY ROAD - McLure Reaction Ferry East Terminal</t>
  </si>
  <si>
    <t>Inland Ferry: RAWSON ROAD - Adams Lake Cable Ferry East Terminal</t>
  </si>
  <si>
    <t>Inland Ferry: USK FERRY RD - Usk Reaction Ferry South Terminal</t>
  </si>
  <si>
    <t>Inland Ferry: USK FERRY RD - Usk Reaction Ferry North Terminal</t>
  </si>
  <si>
    <t>Inland Ferry: WESTSYDE ROAD - McLure Reaction Ferry West Terminal</t>
  </si>
  <si>
    <t>Inland Ferry: WINDPASS RD - Little Fort Reaction Ferry East Terminal</t>
  </si>
  <si>
    <t>Rest Area: ATLIN HIGHWAY - Hitchcock</t>
  </si>
  <si>
    <t>Rest Area: BOWRON LAKE ROAD - Bowron Lake</t>
  </si>
  <si>
    <t>Rest Area: HWY 1 - Arbutus</t>
  </si>
  <si>
    <t>Rest Area: HWY 1 - Bradner</t>
  </si>
  <si>
    <t>Rest Area: HWY 1 - Cassidy</t>
  </si>
  <si>
    <t>Rest Area: HWY 1 - Cobblehill</t>
  </si>
  <si>
    <t>Rest Area: HWY 1 - Cole Road</t>
  </si>
  <si>
    <t>Rest Area: HWY 1 - Columbia</t>
  </si>
  <si>
    <t>Rest Area: HWY 1 - Hunter Creek</t>
  </si>
  <si>
    <t>Rest Area: HWY 1 - Illecillewaet Brake Check</t>
  </si>
  <si>
    <t>Rest Area: HWY 1 - Kamloops Lake</t>
  </si>
  <si>
    <t>Rest Area: HWY 1 - Kicking Horse</t>
  </si>
  <si>
    <t>Rest Area: HWY 1 - Lake Of The Woods</t>
  </si>
  <si>
    <t>Rest Area: HWY 1 - Malahat Summit</t>
  </si>
  <si>
    <t>Rest Area: HWY 1 - Red Hill</t>
  </si>
  <si>
    <t>Rest Area: HWY 1 - Redgrave East</t>
  </si>
  <si>
    <t>Rest Area: HWY 1 - Redgrave West</t>
  </si>
  <si>
    <t>Rest Area: HWY 1 - Rutherford Beach</t>
  </si>
  <si>
    <t>Rest Area: HWY 1 - Shuswap Lake</t>
  </si>
  <si>
    <t>Rest Area: HWY 1 - Skuppa</t>
  </si>
  <si>
    <t>Rest Area: HWY 1 - Ten Mile Hill Brake Check</t>
  </si>
  <si>
    <t>Rest Area: HWY 1 - Ten Mile Hill Trucker Rest Stop</t>
  </si>
  <si>
    <t>Rest Area: HWY 1 - The Last Spike</t>
  </si>
  <si>
    <t>Rest Area: HWY 1 - Weigh Scale #1 East</t>
  </si>
  <si>
    <t>Rest Area: HWY 1 - Yale Rest Area</t>
  </si>
  <si>
    <t>Rest Area: HWY 118 - Granisle</t>
  </si>
  <si>
    <t>Rest Area: HWY 14 - Sombrio</t>
  </si>
  <si>
    <t>Rest Area: HWY 16 - 6 Mile Brake Check</t>
  </si>
  <si>
    <t>Rest Area: HWY 16 - Baker Creek</t>
  </si>
  <si>
    <t>Rest Area: HWY 16 - Basalt Creek</t>
  </si>
  <si>
    <t>Rest Area: HWY 16 - Boulder Creek</t>
  </si>
  <si>
    <t>Rest Area: HWY 16 - Boundary North</t>
  </si>
  <si>
    <t>Rest Area: HWY 16 - Boundary South</t>
  </si>
  <si>
    <t>Rest Area: HWY 16 - Bowron North Rest Area</t>
  </si>
  <si>
    <t>Rest Area: HWY 16 - Bowron River</t>
  </si>
  <si>
    <t>Rest Area: HWY 16 - Bowron South Rest Area</t>
  </si>
  <si>
    <t>Rest Area: HWY 16 - Bulkley View</t>
  </si>
  <si>
    <t>Rest Area: HWY 16 - Cluculz Lake</t>
  </si>
  <si>
    <t>Rest Area: HWY 16 - Dry William Lake</t>
  </si>
  <si>
    <t>Rest Area: HWY 16 - Exstew</t>
  </si>
  <si>
    <t>Rest Area: HWY 16 - Glacier View</t>
  </si>
  <si>
    <t>Rest Area: HWY 16 - Goat River</t>
  </si>
  <si>
    <t>Rest Area: HWY 16 - Grassy Bay</t>
  </si>
  <si>
    <t>Rest Area: HWY 16 - Halibut Bight</t>
  </si>
  <si>
    <t>Rest Area: HWY 16 - Hungry Hill</t>
  </si>
  <si>
    <t>Rest Area: HWY 16 - Mt Terry Fox 16</t>
  </si>
  <si>
    <t>Rest Area: HWY 16 - Palling</t>
  </si>
  <si>
    <t>Rest Area: HWY 16 - Sanderson Point</t>
  </si>
  <si>
    <t>Rest Area: HWY 16 - Savory</t>
  </si>
  <si>
    <t>Rest Area: HWY 16 - Sheraton</t>
  </si>
  <si>
    <t>Rest Area: HWY 16 - Slim Creek</t>
  </si>
  <si>
    <t>Rest Area: HWY 16 - Small River</t>
  </si>
  <si>
    <t>Rest Area: HWY 16 - Telegraph Point</t>
  </si>
  <si>
    <t>Rest Area: HWY 16 - Tete Jaune Cache</t>
  </si>
  <si>
    <t>Rest Area: HWY 16 - Tintagel</t>
  </si>
  <si>
    <t>Rest Area: HWY 16 - Topley</t>
  </si>
  <si>
    <t>Rest Area: HWY 16 - Willow River</t>
  </si>
  <si>
    <t>Rest Area: HWY 19 - Buckley Bay</t>
  </si>
  <si>
    <t>Rest Area: HWY 19 - Eagles Nest</t>
  </si>
  <si>
    <t>Rest Area: HWY 19 - Eve River</t>
  </si>
  <si>
    <t>Rest Area: HWY 19 - Hoomak Lake</t>
  </si>
  <si>
    <t>Rest Area: HWY 19 - Keta Lake</t>
  </si>
  <si>
    <t>Rest Area: HWY 19 - Misty Lake</t>
  </si>
  <si>
    <t>Rest Area: HWY 19 - Nanoose</t>
  </si>
  <si>
    <t>Rest Area: HWY 19 - Roberts Lake</t>
  </si>
  <si>
    <t>Rest Area: HWY 19A - Baynes Sound</t>
  </si>
  <si>
    <t>Rest Area: HWY 19A - Oyster Bay</t>
  </si>
  <si>
    <t>Rest Area: HWY 2 - Pouce Inspection Rest Area</t>
  </si>
  <si>
    <t>Rest Area: HWY 20 - Hanceville</t>
  </si>
  <si>
    <t>Rest Area: HWY 20 - Polywog</t>
  </si>
  <si>
    <t>Rest Area: HWY 20 - Sheep Creek Brake Check</t>
  </si>
  <si>
    <t>Rest Area: HWY 20 - Tweedsmuir Chain Off Area Eb</t>
  </si>
  <si>
    <t>Rest Area: HWY 20 - Tweedsmuir Chain Off Area Wb</t>
  </si>
  <si>
    <t>Rest Area: HWY 22 - Oasis</t>
  </si>
  <si>
    <t>Rest Area: HWY 23 - Galena Bay</t>
  </si>
  <si>
    <t>Rest Area: HWY 23 - Ione</t>
  </si>
  <si>
    <t>Rest Area: HWY 23 - Shelter Bay</t>
  </si>
  <si>
    <t>Rest Area: HWY 24 - #24 Rest Area</t>
  </si>
  <si>
    <t>Rest Area: HWY 24 - Macdonald</t>
  </si>
  <si>
    <t>Rest Area: HWY 26 - Jack-Of-Clubs</t>
  </si>
  <si>
    <t>Rest Area: HWY 27 - Fish Lake</t>
  </si>
  <si>
    <t>Rest Area: HWY 27 - Pinchi</t>
  </si>
  <si>
    <t>Rest Area: HWY 27 - Vanderhoof Scale</t>
  </si>
  <si>
    <t>Rest Area: HWY 28 - Big Den</t>
  </si>
  <si>
    <t>Rest Area: HWY 29 - Del North Rest Area</t>
  </si>
  <si>
    <t>Rest Area: HWY 29 - Peaceview</t>
  </si>
  <si>
    <t>Rest Area: HWY 3 - American Railway</t>
  </si>
  <si>
    <t>Rest Area: HWY 3 - Anarchist Mountain</t>
  </si>
  <si>
    <t>Rest Area: HWY 3 - Big Sheep Creek</t>
  </si>
  <si>
    <t>Rest Area: HWY 3 - Blazed Creek</t>
  </si>
  <si>
    <t>Rest Area: HWY 3 - Bridal Lake</t>
  </si>
  <si>
    <t>Rest Area: HWY 3 - Caithness Creek</t>
  </si>
  <si>
    <t>Rest Area: HWY 3 - Castlegar Weigh Scale Rest Area</t>
  </si>
  <si>
    <t>Rest Area: HWY 3 - Crowsnest</t>
  </si>
  <si>
    <t>Rest Area: HWY 3 - Erie Lake</t>
  </si>
  <si>
    <t>Rest Area: HWY 3 - Hope Slide</t>
  </si>
  <si>
    <t>Rest Area: HWY 3 - Ingham</t>
  </si>
  <si>
    <t>Rest Area: HWY 3 - Kidd Creek</t>
  </si>
  <si>
    <t>Rest Area: HWY 3 - Lost Creek</t>
  </si>
  <si>
    <t>Rest Area: HWY 3 - Mcrae Creek</t>
  </si>
  <si>
    <t>Rest Area: HWY 3 - Mine Hill</t>
  </si>
  <si>
    <t>Rest Area: HWY 3 - Olson</t>
  </si>
  <si>
    <t>Rest Area: HWY 3 - Ootischenia</t>
  </si>
  <si>
    <t>Rest Area: HWY 3 - Rampart</t>
  </si>
  <si>
    <t>Rest Area: HWY 3 - Ryan</t>
  </si>
  <si>
    <t>Rest Area: HWY 3 - Wilgress Lake</t>
  </si>
  <si>
    <t>Rest Area: HWY 31A - Fish Lake</t>
  </si>
  <si>
    <t>Rest Area: HWY 33 - Hall Creek</t>
  </si>
  <si>
    <t>Rest Area: HWY 33 - Rhone</t>
  </si>
  <si>
    <t>Rest Area: HWY 37 - Beaverdam Creek</t>
  </si>
  <si>
    <t>Rest Area: HWY 37 - Bell 1</t>
  </si>
  <si>
    <t>Rest Area: HWY 37 - Bob Quinn Airstrip</t>
  </si>
  <si>
    <t>Rest Area: HWY 37 - Border</t>
  </si>
  <si>
    <t>Rest Area: HWY 37 - Brown Bear</t>
  </si>
  <si>
    <t>Rest Area: HWY 37 - Cottonwood North</t>
  </si>
  <si>
    <t>Rest Area: HWY 37 - Cottonwood South</t>
  </si>
  <si>
    <t>Rest Area: HWY 37 - Eastman Creek</t>
  </si>
  <si>
    <t>Rest Area: HWY 37 - Eddontenajon North</t>
  </si>
  <si>
    <t>Rest Area: HWY 37 - Mehan (Hodder) Lake</t>
  </si>
  <si>
    <t>Rest Area: HWY 37 - Moonlit Creek</t>
  </si>
  <si>
    <t>Rest Area: HWY 37 - Morchuea Lake</t>
  </si>
  <si>
    <t>Rest Area: HWY 37 - Nass</t>
  </si>
  <si>
    <t>Rest Area: HWY 37 - Rabid Grizzly</t>
  </si>
  <si>
    <t>Rest Area: HWY 37 - Red Flats Memorial</t>
  </si>
  <si>
    <t>Rest Area: HWY 37A - Bear Glacier</t>
  </si>
  <si>
    <t>Rest Area: HWY 37A - Windy Hill Chainup</t>
  </si>
  <si>
    <t>Rest Area: HWY 3A - Balfour</t>
  </si>
  <si>
    <t>Rest Area: HWY 3A - Brilliant</t>
  </si>
  <si>
    <t>Rest Area: HWY 3A - Kootenay Bay</t>
  </si>
  <si>
    <t>Rest Area: HWY 3A - Kuskanook</t>
  </si>
  <si>
    <t>Rest Area: HWY 3A - Twin Bays</t>
  </si>
  <si>
    <t>Rest Area: HWY 3A - Yellow Lake #1</t>
  </si>
  <si>
    <t>Rest Area: HWY 3A - Yellow Lake #2</t>
  </si>
  <si>
    <t>Rest Area: HWY 4 - Kennedy River</t>
  </si>
  <si>
    <t>Rest Area: HWY 4 - Taylor River</t>
  </si>
  <si>
    <t>Rest Area: HWY 5 - Birch Island</t>
  </si>
  <si>
    <t>Rest Area: HWY 5 - Box Canyon</t>
  </si>
  <si>
    <t>Rest Area: HWY 5 - Britton Creek</t>
  </si>
  <si>
    <t>Rest Area: HWY 5 - Camp Creek East</t>
  </si>
  <si>
    <t>Rest Area: HWY 5 - Camp Creek West</t>
  </si>
  <si>
    <t>Rest Area: HWY 5 - Clapperton Brake Check</t>
  </si>
  <si>
    <t>Rest Area: HWY 5 - Clapperton Chain Up</t>
  </si>
  <si>
    <t>Rest Area: HWY 5 - Coquihalla Lakes Nb</t>
  </si>
  <si>
    <t>Rest Area: HWY 5 - Coquihalla Lakes Sb</t>
  </si>
  <si>
    <t>Rest Area: HWY 5 - Fish Trap</t>
  </si>
  <si>
    <t>Rest Area: HWY 5 - Inks Lake Brake Check</t>
  </si>
  <si>
    <t>Rest Area: HWY 5 - Little Fort</t>
  </si>
  <si>
    <t>Rest Area: HWY 5 - Messiter Summit</t>
  </si>
  <si>
    <t>Rest Area: HWY 5 - Mt Terry Fox 5</t>
  </si>
  <si>
    <t>Rest Area: HWY 5 - Thunder River</t>
  </si>
  <si>
    <t>Rest Area: HWY 5 - Vinsulla Rest Area</t>
  </si>
  <si>
    <t>Rest Area: HWY 5 - Wire Cache</t>
  </si>
  <si>
    <t>Rest Area: HWY 5 - Zopkios</t>
  </si>
  <si>
    <t>Rest Area: HWY 51 - Windy Point</t>
  </si>
  <si>
    <t>Rest Area: HWY 52 - Salt Flats Rest Area</t>
  </si>
  <si>
    <t>Rest Area: HWY 5A - Gulliford Lake</t>
  </si>
  <si>
    <t>Rest Area: HWY 5A - Hamilton Brake Check</t>
  </si>
  <si>
    <t>Rest Area: HWY 5A - Knutsford Brake Check</t>
  </si>
  <si>
    <t>Rest Area: HWY 5A - Nicola Lake</t>
  </si>
  <si>
    <t>Rest Area: HWY 5A - Stump Lake</t>
  </si>
  <si>
    <t>Rest Area: HWY 6 - Fauquier</t>
  </si>
  <si>
    <t>Rest Area: HWY 6 - Lemon Creek</t>
  </si>
  <si>
    <t>Rest Area: HWY 6 - Lost Lake</t>
  </si>
  <si>
    <t>Rest Area: HWY 6 - Needles</t>
  </si>
  <si>
    <t>Rest Area: HWY 6 - Silverton Lookout</t>
  </si>
  <si>
    <t>Rest Area: HWY 6 - Stewart Creek</t>
  </si>
  <si>
    <t>Rest Area: HWY 6 - Summit Lake</t>
  </si>
  <si>
    <t>Rest Area: HWY 7 - Johnson Slough</t>
  </si>
  <si>
    <t>Rest Area: HWY 77 - Fort Nelson River</t>
  </si>
  <si>
    <t>Rest Area: HWY 91 - Nordel Truck Lot</t>
  </si>
  <si>
    <t>Rest Area: HWY 91 - Nordel Truck Stop</t>
  </si>
  <si>
    <t>Rest Area: HWY 93 - Elko Junction</t>
  </si>
  <si>
    <t>Rest Area: HWY 95 - Braisher Creek</t>
  </si>
  <si>
    <t>Rest Area: HWY 95 - Campbell-Myer Lake</t>
  </si>
  <si>
    <t>Rest Area: HWY 95 - Coys Hill</t>
  </si>
  <si>
    <t>Rest Area: HWY 95 - Spillimacheen</t>
  </si>
  <si>
    <t>Rest Area: HWY 95 - Wasa</t>
  </si>
  <si>
    <t>Rest Area: HWY 95A - Cherry Creek</t>
  </si>
  <si>
    <t>Rest Area: HWY 97 - 108 Mile</t>
  </si>
  <si>
    <t>Rest Area: HWY 97 - Australian</t>
  </si>
  <si>
    <t>Rest Area: HWY 97 - Big Bar</t>
  </si>
  <si>
    <t>Rest Area: HWY 97 - Crooked River</t>
  </si>
  <si>
    <t>Rest Area: HWY 97 - East Pine</t>
  </si>
  <si>
    <t>Rest Area: HWY 97 - Hush Lake</t>
  </si>
  <si>
    <t>Rest Area: HWY 97 - Hwy #97 Brake Check</t>
  </si>
  <si>
    <t>Rest Area: HWY 97 - Kalamalka Lake</t>
  </si>
  <si>
    <t>Rest Area: HWY 97 - Kiskatinaw</t>
  </si>
  <si>
    <t>Rest Area: HWY 97 - Loch Loman</t>
  </si>
  <si>
    <t>Rest Area: HWY 97 - Marguerite Rest Area</t>
  </si>
  <si>
    <t>Rest Area: HWY 97 - Mcleese Lake</t>
  </si>
  <si>
    <t>Rest Area: HWY 97 - Mile 80</t>
  </si>
  <si>
    <t>Rest Area: HWY 97 - Monte Creek</t>
  </si>
  <si>
    <t>Rest Area: HWY 97 - Powerline Rest Area</t>
  </si>
  <si>
    <t>Rest Area: HWY 97 - Salmon Valley</t>
  </si>
  <si>
    <t>Rest Area: HWY 97 - South Taylor Hill</t>
  </si>
  <si>
    <t>Rest Area: HWY 97 - South Taylor Hill Rest Area</t>
  </si>
  <si>
    <t>Rest Area: HWY 97 - Una</t>
  </si>
  <si>
    <t>Rest Area: HWY 97 - Welcome To Williams Lake</t>
  </si>
  <si>
    <t>Rest Area: HWY 97 - West Pine River</t>
  </si>
  <si>
    <t>Rest Area: HWY 97 - Woodpecker</t>
  </si>
  <si>
    <t>Rest Area: HWY 97A - Mara Lake</t>
  </si>
  <si>
    <t>Rest Area: HWY 97C - Elkhart (Loon Lake) Brake Check</t>
  </si>
  <si>
    <t>Rest Area: HWY 97C - Loon Lake Chainup</t>
  </si>
  <si>
    <t>Rest Area: HWY 97C - Loon Lake Rest Area</t>
  </si>
  <si>
    <t>Rest Area: HWY 97D - Walloper Rest Area</t>
  </si>
  <si>
    <t>Rest Area: NAZKO RD - Moose Springs</t>
  </si>
  <si>
    <t xml:space="preserve">Place ID
</t>
  </si>
  <si>
    <t>Regional District</t>
  </si>
  <si>
    <t>Economic Region</t>
  </si>
  <si>
    <t>No</t>
  </si>
  <si>
    <t>Yes</t>
  </si>
  <si>
    <t xml:space="preserve">No </t>
  </si>
  <si>
    <t>Place Name1 
(*denotes an indigenous community)</t>
  </si>
  <si>
    <t>Existing 50/10 Mbps Availability
Internet2
(Yes or No)</t>
  </si>
  <si>
    <t>Existing 25/5 Mbps Availability
(Yes or No)2</t>
  </si>
  <si>
    <t>Existing LTE Cellular Availity
(Yes or No)</t>
  </si>
  <si>
    <t>Connecting British Columbia</t>
  </si>
  <si>
    <r>
      <t xml:space="preserve">STATUS
</t>
    </r>
    <r>
      <rPr>
        <i/>
        <sz val="9"/>
        <color theme="1"/>
        <rFont val="Calibri"/>
        <family val="2"/>
        <scheme val="minor"/>
      </rPr>
      <t>(use drop-down)</t>
    </r>
  </si>
  <si>
    <r>
      <t xml:space="preserve">MILESTONE
</t>
    </r>
    <r>
      <rPr>
        <i/>
        <sz val="9"/>
        <color theme="1"/>
        <rFont val="Calibri"/>
        <family val="2"/>
        <scheme val="minor"/>
      </rPr>
      <t>(as per agreement)</t>
    </r>
  </si>
  <si>
    <t>Report Submission</t>
  </si>
  <si>
    <t>If Yes, please explain the original project/scope and the changes that have been or are being made:</t>
  </si>
  <si>
    <t>Timeline Changes</t>
  </si>
  <si>
    <t>If Yes, please provide details, including the length of delay(s), a revised expected completion date (if applicable), and any corrective measures taken to minimize the impact on project implementation:</t>
  </si>
  <si>
    <t>Permitting Progress</t>
  </si>
  <si>
    <t>CURRENTLY ENGAGED WITH</t>
  </si>
  <si>
    <t>ORIGINAL PLAN</t>
  </si>
  <si>
    <t>PROGRESS
(%)</t>
  </si>
  <si>
    <t>PROGRESS (%)</t>
  </si>
  <si>
    <t>Please identify all permits required for the successful completion of your project. Also indicate the progress that has been made thus far.</t>
  </si>
  <si>
    <t>Quarterly Report Workbook</t>
  </si>
  <si>
    <t>Since signing your funding agreement or since the submission of your last Quarterly Report, have there been any changes to the project/scope? (use dropdown: Yes or No)</t>
  </si>
  <si>
    <t>Are there any substantial changes to the project budget? (use dropdown: Yes or No)</t>
  </si>
  <si>
    <r>
      <t xml:space="preserve">Has anything affected your project’s progress </t>
    </r>
    <r>
      <rPr>
        <i/>
        <sz val="11"/>
        <color theme="0"/>
        <rFont val="Calibri"/>
        <family val="2"/>
        <scheme val="minor"/>
      </rPr>
      <t>(e.g., weather, restricted access, procurement complications, redesign, contracting issues, funding commitments not delivered, loss of key personnel, etc.)</t>
    </r>
    <r>
      <rPr>
        <sz val="11"/>
        <color theme="0"/>
        <rFont val="Calibri"/>
        <family val="2"/>
        <scheme val="minor"/>
      </rPr>
      <t xml:space="preserve"> that may impact your project’s timeline? (use dropdown: Yes or No)</t>
    </r>
  </si>
  <si>
    <t>Email your completed Quarterly Report Workbook by the applicable due date to:</t>
  </si>
  <si>
    <t>ESTIMATED
COMPLETION DATE</t>
  </si>
  <si>
    <t>START DATE</t>
  </si>
  <si>
    <t>COMPLETION DATE</t>
  </si>
  <si>
    <r>
      <t xml:space="preserve">START DATE
</t>
    </r>
    <r>
      <rPr>
        <i/>
        <sz val="9"/>
        <color theme="1"/>
        <rFont val="Calibri"/>
        <family val="2"/>
        <scheme val="minor"/>
      </rPr>
      <t>(as per agreement)</t>
    </r>
  </si>
  <si>
    <r>
      <t xml:space="preserve">COMPLETION DATE
</t>
    </r>
    <r>
      <rPr>
        <i/>
        <sz val="9"/>
        <color theme="1"/>
        <rFont val="Calibri"/>
        <family val="2"/>
        <scheme val="minor"/>
      </rPr>
      <t>(as per agreement)</t>
    </r>
  </si>
  <si>
    <t>ASSET REQUIRED</t>
  </si>
  <si>
    <t>ASSET OWNER</t>
  </si>
  <si>
    <t>TYPE OF PERMIT REQUIRED</t>
  </si>
  <si>
    <t>PERMITTING AUTHORITY</t>
  </si>
  <si>
    <t>ORGANIZATION NAME</t>
  </si>
  <si>
    <t>POSITION/TITLE</t>
  </si>
  <si>
    <t>PHONE NUMBER</t>
  </si>
  <si>
    <t>E-MAIL ADDRESS</t>
  </si>
  <si>
    <r>
      <t xml:space="preserve">CONTACT NAME
</t>
    </r>
    <r>
      <rPr>
        <i/>
        <sz val="9"/>
        <color theme="1"/>
        <rFont val="Calibri"/>
        <family val="2"/>
        <scheme val="minor"/>
      </rPr>
      <t>(first name, last name)</t>
    </r>
  </si>
  <si>
    <t>DATE PERMIT
IS REQUIRED</t>
  </si>
  <si>
    <t>HIDE; NOT WORKING</t>
  </si>
  <si>
    <t>For Project Start MILESTONE, the ORIGINAL PLAN start and completion should be entered as the same date.</t>
  </si>
  <si>
    <t>For Project Start MILESTONE, the ACTUAL start and completion should be entered as the same date.</t>
  </si>
  <si>
    <t>For Project Completion MILESTONE, the ORIGINAL PLAN start and completion should be entered as the same date.</t>
  </si>
  <si>
    <t>For Project Completion MILESTONE, the ACTUAL start and completion should be entered as the same date.</t>
  </si>
  <si>
    <t>Phase 3 – Last-Mile, Transport</t>
  </si>
  <si>
    <t>All Communities identified in the approved 'Template 2 - Application Workbook' MUST be listed below.</t>
  </si>
  <si>
    <r>
      <t xml:space="preserve"> COMMUNITY
</t>
    </r>
    <r>
      <rPr>
        <i/>
        <sz val="9"/>
        <color theme="1"/>
        <rFont val="Calibri"/>
        <family val="2"/>
        <scheme val="minor"/>
      </rPr>
      <t>(*denotes an indigenous community)</t>
    </r>
    <r>
      <rPr>
        <sz val="9"/>
        <color theme="1"/>
        <rFont val="Calibri"/>
        <family val="2"/>
        <scheme val="minor"/>
      </rPr>
      <t xml:space="preserve">
</t>
    </r>
    <r>
      <rPr>
        <i/>
        <sz val="9"/>
        <color theme="1"/>
        <rFont val="Calibri"/>
        <family val="2"/>
        <scheme val="minor"/>
      </rPr>
      <t>(use-dropdown)</t>
    </r>
  </si>
  <si>
    <r>
      <t>Milestone Summary</t>
    </r>
    <r>
      <rPr>
        <sz val="24"/>
        <color theme="4"/>
        <rFont val="Calibri"/>
        <family val="2"/>
        <scheme val="minor"/>
      </rPr>
      <t xml:space="preserve"> (Auto-Populated)</t>
    </r>
  </si>
  <si>
    <t>Year for this report (use drop-down):</t>
  </si>
  <si>
    <t>Quarterly Report Workbook ending March 31 is due by April 30.
Quarterly Report Workbook ending June 30 is due by July 31.
Quarterly Report Workbook September 30 is due by October 31.
Quarterly Report Workbook December 31 is due by January 31.</t>
  </si>
  <si>
    <t>Quarter end date for this report (use drop-down):</t>
  </si>
  <si>
    <r>
      <t xml:space="preserve">PROJECT TYPE
</t>
    </r>
    <r>
      <rPr>
        <i/>
        <sz val="9"/>
        <color theme="1"/>
        <rFont val="Calibri"/>
        <family val="2"/>
        <scheme val="minor"/>
      </rPr>
      <t>(use drop-down)</t>
    </r>
  </si>
  <si>
    <t>Last-Mile</t>
  </si>
  <si>
    <t>Transport</t>
  </si>
  <si>
    <t>Last-Mile &amp; Transport</t>
  </si>
  <si>
    <t>Last-Mile/Transport Progress</t>
  </si>
  <si>
    <t>Published November 24, 2020 - Ver. 1.0</t>
  </si>
  <si>
    <t>1. Complete the yellow sections below (all projects). 
2. Complete the yellow sections within the Milestone Progress tab (all projects).
3. Complete the yellow sections within the Permitting Progress tab (all projects).
4. Complete the yellow sections within the Last-Mile/Transport Progress tab (all projects).</t>
  </si>
  <si>
    <t>Published October 15, 2021 - Ver. 1.1</t>
  </si>
  <si>
    <t>Published October 19, 2021 - Ver.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</si>
</sst>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d\-mmm\-yyyy;@"/>
  </numFmts>
  <fonts count="49" x14ac:knownFonts="1">
    <font>
      <sz val="11"/>
      <color theme="1"/>
      <name val="Calibri"/>
      <family val="2"/>
      <scheme val="minor"/>
    </font>
    <font>
      <sz val="11"/>
      <color theme="1"/>
      <name val="Calibri"/>
      <family val="2"/>
      <scheme val="minor"/>
    </font>
    <font>
      <i/>
      <sz val="11"/>
      <color theme="7"/>
      <name val="Calibri"/>
      <family val="2"/>
      <scheme val="minor"/>
    </font>
    <font>
      <b/>
      <sz val="11"/>
      <color theme="1" tint="0.24994659260841701"/>
      <name val="Calibri"/>
      <family val="2"/>
      <scheme val="minor"/>
    </font>
    <font>
      <sz val="12"/>
      <color theme="1" tint="0.24994659260841701"/>
      <name val="Cambria"/>
      <family val="2"/>
      <scheme val="major"/>
    </font>
    <font>
      <sz val="11"/>
      <color theme="1" tint="0.24994659260841701"/>
      <name val="Cambria"/>
      <family val="2"/>
      <scheme val="major"/>
    </font>
    <font>
      <sz val="14"/>
      <color theme="1" tint="0.24994659260841701"/>
      <name val="Calibri"/>
      <family val="2"/>
      <scheme val="minor"/>
    </font>
    <font>
      <b/>
      <sz val="11"/>
      <color theme="1" tint="0.34998626667073579"/>
      <name val="Calibri"/>
      <family val="2"/>
      <scheme val="minor"/>
    </font>
    <font>
      <b/>
      <sz val="13"/>
      <color theme="1" tint="0.24994659260841701"/>
      <name val="Cambria"/>
      <family val="2"/>
      <scheme val="major"/>
    </font>
    <font>
      <b/>
      <sz val="13"/>
      <color theme="7"/>
      <name val="Cambria"/>
      <family val="2"/>
      <scheme val="major"/>
    </font>
    <font>
      <b/>
      <sz val="42"/>
      <color theme="7"/>
      <name val="Cambria"/>
      <family val="2"/>
      <scheme val="major"/>
    </font>
    <font>
      <sz val="10"/>
      <color theme="1" tint="0.24994659260841701"/>
      <name val="Cambria"/>
      <family val="2"/>
      <scheme val="major"/>
    </font>
    <font>
      <sz val="10"/>
      <color theme="1" tint="0.24994659260841701"/>
      <name val="Calibri"/>
      <family val="2"/>
    </font>
    <font>
      <sz val="10"/>
      <color theme="1"/>
      <name val="Calibri"/>
      <family val="2"/>
      <scheme val="minor"/>
    </font>
    <font>
      <sz val="9"/>
      <color theme="1"/>
      <name val="Calibri"/>
      <family val="2"/>
      <scheme val="minor"/>
    </font>
    <font>
      <b/>
      <sz val="10"/>
      <color theme="1" tint="0.24994659260841701"/>
      <name val="Calibri"/>
      <family val="2"/>
    </font>
    <font>
      <b/>
      <sz val="10"/>
      <color theme="1" tint="0.24994659260841701"/>
      <name val="Cambria"/>
      <family val="1"/>
      <scheme val="major"/>
    </font>
    <font>
      <i/>
      <sz val="10"/>
      <color theme="4"/>
      <name val="Calibri"/>
      <family val="2"/>
      <scheme val="minor"/>
    </font>
    <font>
      <sz val="11"/>
      <color theme="0"/>
      <name val="Calibri"/>
      <family val="2"/>
      <scheme val="minor"/>
    </font>
    <font>
      <b/>
      <sz val="10"/>
      <color theme="0"/>
      <name val="Calibri"/>
      <family val="2"/>
    </font>
    <font>
      <sz val="10"/>
      <color theme="0"/>
      <name val="Calibri"/>
      <family val="2"/>
    </font>
    <font>
      <b/>
      <sz val="10"/>
      <color theme="1" tint="0.34998626667073579"/>
      <name val="Calibri"/>
      <family val="2"/>
      <scheme val="minor"/>
    </font>
    <font>
      <sz val="10"/>
      <color theme="0"/>
      <name val="Calibri"/>
      <family val="2"/>
      <scheme val="minor"/>
    </font>
    <font>
      <b/>
      <sz val="10"/>
      <color theme="1" tint="0.14999847407452621"/>
      <name val="Calibri"/>
      <family val="2"/>
    </font>
    <font>
      <b/>
      <sz val="26"/>
      <color theme="4"/>
      <name val="Calibri"/>
      <family val="2"/>
      <scheme val="minor"/>
    </font>
    <font>
      <b/>
      <sz val="11"/>
      <color theme="4"/>
      <name val="Calibri"/>
      <family val="2"/>
      <scheme val="minor"/>
    </font>
    <font>
      <b/>
      <sz val="20"/>
      <color theme="4"/>
      <name val="Calibri"/>
      <family val="2"/>
      <scheme val="minor"/>
    </font>
    <font>
      <sz val="11"/>
      <name val="Calibri"/>
      <family val="2"/>
      <scheme val="minor"/>
    </font>
    <font>
      <i/>
      <sz val="9"/>
      <color theme="1"/>
      <name val="Calibri"/>
      <family val="2"/>
      <scheme val="minor"/>
    </font>
    <font>
      <b/>
      <sz val="11"/>
      <name val="Calibri"/>
      <family val="2"/>
      <scheme val="minor"/>
    </font>
    <font>
      <u/>
      <sz val="11"/>
      <color theme="10"/>
      <name val="Calibri"/>
      <family val="2"/>
      <scheme val="minor"/>
    </font>
    <font>
      <b/>
      <sz val="14"/>
      <color theme="4"/>
      <name val="Calibri"/>
      <family val="2"/>
      <scheme val="minor"/>
    </font>
    <font>
      <sz val="9"/>
      <color theme="1"/>
      <name val="Calibri Light"/>
      <family val="2"/>
    </font>
    <font>
      <b/>
      <sz val="10"/>
      <color theme="0"/>
      <name val="Calibri Light"/>
      <family val="2"/>
    </font>
    <font>
      <sz val="10"/>
      <color theme="1"/>
      <name val="Calibri Light"/>
      <family val="2"/>
    </font>
    <font>
      <sz val="11"/>
      <color indexed="8"/>
      <name val="Calibri"/>
      <family val="2"/>
    </font>
    <font>
      <u/>
      <sz val="11"/>
      <color theme="10"/>
      <name val="Calibri"/>
      <family val="2"/>
    </font>
    <font>
      <sz val="11"/>
      <color theme="1"/>
      <name val="Calibri"/>
      <family val="2"/>
    </font>
    <font>
      <b/>
      <sz val="11"/>
      <color theme="0"/>
      <name val="Calibri"/>
      <family val="2"/>
    </font>
    <font>
      <b/>
      <sz val="9"/>
      <color theme="0"/>
      <name val="Calibri"/>
      <family val="2"/>
      <scheme val="minor"/>
    </font>
    <font>
      <sz val="10"/>
      <name val="Calibri"/>
      <family val="2"/>
      <scheme val="minor"/>
    </font>
    <font>
      <i/>
      <sz val="11"/>
      <color theme="0"/>
      <name val="Calibri"/>
      <family val="2"/>
      <scheme val="minor"/>
    </font>
    <font>
      <b/>
      <sz val="24"/>
      <name val="Calibri"/>
      <family val="2"/>
      <scheme val="minor"/>
    </font>
    <font>
      <b/>
      <u/>
      <sz val="24"/>
      <name val="Calibri"/>
      <family val="2"/>
      <scheme val="minor"/>
    </font>
    <font>
      <sz val="24"/>
      <color theme="1"/>
      <name val="Calibri"/>
      <family val="2"/>
      <scheme val="minor"/>
    </font>
    <font>
      <b/>
      <sz val="24"/>
      <color theme="4"/>
      <name val="Calibri"/>
      <family val="2"/>
      <scheme val="minor"/>
    </font>
    <font>
      <sz val="24"/>
      <color theme="1" tint="0.24994659260841701"/>
      <name val="Cambria"/>
      <family val="2"/>
      <scheme val="major"/>
    </font>
    <font>
      <b/>
      <sz val="11"/>
      <name val="Cambria"/>
      <family val="1"/>
      <scheme val="major"/>
    </font>
    <font>
      <sz val="24"/>
      <color theme="4"/>
      <name val="Calibri"/>
      <family val="2"/>
      <scheme val="minor"/>
    </font>
  </fonts>
  <fills count="22">
    <fill>
      <patternFill patternType="none"/>
    </fill>
    <fill>
      <patternFill patternType="gray125"/>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theme="8" tint="0.79998168889431442"/>
        <bgColor theme="8" tint="0.79998168889431442"/>
      </patternFill>
    </fill>
    <fill>
      <patternFill patternType="solid">
        <fgColor theme="8"/>
        <bgColor theme="8"/>
      </patternFill>
    </fill>
    <fill>
      <patternFill patternType="solid">
        <fgColor theme="8"/>
        <bgColor indexed="64"/>
      </patternFill>
    </fill>
    <fill>
      <patternFill patternType="solid">
        <fgColor rgb="FFFFFFCC"/>
        <bgColor indexed="64"/>
      </patternFill>
    </fill>
    <fill>
      <patternFill patternType="solid">
        <fgColor rgb="FF366092"/>
        <bgColor indexed="64"/>
      </patternFill>
    </fill>
    <fill>
      <patternFill patternType="lightUp">
        <fgColor rgb="FFFFFF00"/>
        <bgColor rgb="FFFFC000"/>
      </patternFill>
    </fill>
    <fill>
      <patternFill patternType="lightUp">
        <fgColor theme="4"/>
        <bgColor theme="3" tint="-0.499984740745262"/>
      </patternFill>
    </fill>
    <fill>
      <patternFill patternType="solid">
        <fgColor theme="4"/>
        <bgColor indexed="64"/>
      </patternFill>
    </fill>
    <fill>
      <patternFill patternType="solid">
        <fgColor rgb="FFFF0000"/>
        <bgColor indexed="64"/>
      </patternFill>
    </fill>
  </fills>
  <borders count="48">
    <border>
      <left/>
      <right/>
      <top/>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right/>
      <top style="thin">
        <color theme="8" tint="0.3999755851924192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thin">
        <color indexed="64"/>
      </right>
      <top/>
      <bottom/>
      <diagonal/>
    </border>
  </borders>
  <cellStyleXfs count="21">
    <xf numFmtId="0" fontId="0" fillId="0" borderId="0"/>
    <xf numFmtId="9" fontId="1" fillId="0" borderId="0" applyFont="0" applyFill="0" applyBorder="0" applyAlignment="0" applyProtection="0"/>
    <xf numFmtId="0" fontId="3" fillId="2" borderId="1" applyNumberFormat="0" applyProtection="0">
      <alignment horizontal="left" vertical="center"/>
    </xf>
    <xf numFmtId="1" fontId="4" fillId="2" borderId="1">
      <alignment horizontal="center" vertical="center"/>
    </xf>
    <xf numFmtId="0" fontId="5" fillId="3" borderId="2" applyNumberFormat="0" applyFont="0" applyAlignment="0">
      <alignment horizontal="center"/>
    </xf>
    <xf numFmtId="0" fontId="6" fillId="0" borderId="0" applyNumberFormat="0" applyFill="0" applyBorder="0" applyProtection="0">
      <alignment horizontal="left" vertical="center"/>
    </xf>
    <xf numFmtId="0" fontId="5" fillId="4" borderId="5" applyNumberFormat="0" applyFont="0" applyAlignment="0">
      <alignment horizontal="center"/>
    </xf>
    <xf numFmtId="0" fontId="5" fillId="5" borderId="5" applyNumberFormat="0" applyFont="0" applyAlignment="0">
      <alignment horizontal="center"/>
    </xf>
    <xf numFmtId="0" fontId="5" fillId="6" borderId="5" applyNumberFormat="0" applyFont="0" applyAlignment="0">
      <alignment horizontal="center"/>
    </xf>
    <xf numFmtId="0" fontId="5" fillId="7" borderId="5" applyNumberFormat="0" applyFont="0" applyAlignment="0">
      <alignment horizontal="center"/>
    </xf>
    <xf numFmtId="0" fontId="7" fillId="0" borderId="0" applyFill="0" applyBorder="0" applyProtection="0">
      <alignment horizontal="center" wrapText="1"/>
    </xf>
    <xf numFmtId="3" fontId="7" fillId="0" borderId="6" applyFill="0" applyProtection="0">
      <alignment horizontal="center"/>
    </xf>
    <xf numFmtId="0" fontId="8" fillId="0" borderId="0" applyFill="0" applyBorder="0" applyProtection="0">
      <alignment horizontal="left" wrapText="1"/>
    </xf>
    <xf numFmtId="9" fontId="9" fillId="0" borderId="0" applyFill="0" applyBorder="0" applyProtection="0">
      <alignment horizontal="center" vertical="center"/>
    </xf>
    <xf numFmtId="0" fontId="10" fillId="0" borderId="0" applyNumberFormat="0" applyFill="0" applyBorder="0" applyAlignment="0" applyProtection="0"/>
    <xf numFmtId="0" fontId="5" fillId="0" borderId="0" applyNumberFormat="0" applyFill="0" applyBorder="0" applyProtection="0">
      <alignment horizontal="center" vertical="center"/>
    </xf>
    <xf numFmtId="0" fontId="2" fillId="0" borderId="0" applyNumberFormat="0" applyFill="0" applyBorder="0" applyProtection="0">
      <alignment vertical="center"/>
    </xf>
    <xf numFmtId="0" fontId="7" fillId="0" borderId="0" applyFill="0" applyProtection="0">
      <alignment vertical="center"/>
    </xf>
    <xf numFmtId="0" fontId="7" fillId="0" borderId="0" applyFill="0" applyProtection="0">
      <alignment horizontal="center" vertical="center" wrapText="1"/>
    </xf>
    <xf numFmtId="0" fontId="7" fillId="0" borderId="0" applyFill="0" applyProtection="0">
      <alignment horizontal="left"/>
    </xf>
    <xf numFmtId="0" fontId="30" fillId="0" borderId="0" applyNumberFormat="0" applyFill="0" applyBorder="0" applyAlignment="0" applyProtection="0"/>
  </cellStyleXfs>
  <cellXfs count="159">
    <xf numFmtId="0" fontId="0" fillId="0" borderId="0" xfId="0"/>
    <xf numFmtId="0" fontId="36" fillId="12" borderId="19" xfId="20" applyFont="1" applyFill="1" applyBorder="1" applyAlignment="1" applyProtection="1">
      <alignment vertical="center" wrapText="1"/>
    </xf>
    <xf numFmtId="0" fontId="37" fillId="12" borderId="20" xfId="0" applyFont="1" applyFill="1" applyBorder="1" applyAlignment="1" applyProtection="1">
      <alignment vertical="center"/>
    </xf>
    <xf numFmtId="0" fontId="37" fillId="12" borderId="18" xfId="0" applyFont="1" applyFill="1" applyBorder="1" applyAlignment="1" applyProtection="1">
      <alignment vertical="center"/>
    </xf>
    <xf numFmtId="0" fontId="0" fillId="0" borderId="0" xfId="0" applyProtection="1"/>
    <xf numFmtId="0" fontId="14" fillId="9" borderId="24" xfId="0" applyFont="1" applyFill="1" applyBorder="1" applyAlignment="1" applyProtection="1">
      <alignment horizontal="center" vertical="center" wrapText="1"/>
    </xf>
    <xf numFmtId="0" fontId="14" fillId="9" borderId="26" xfId="0" applyFont="1" applyFill="1" applyBorder="1" applyAlignment="1" applyProtection="1">
      <alignment horizontal="center" vertical="center" wrapText="1"/>
    </xf>
    <xf numFmtId="0" fontId="14" fillId="8" borderId="0" xfId="0" applyFont="1" applyFill="1" applyAlignment="1" applyProtection="1">
      <alignment horizontal="center" vertical="center" wrapText="1"/>
    </xf>
    <xf numFmtId="0" fontId="13" fillId="0" borderId="0" xfId="0" applyNumberFormat="1" applyFont="1" applyAlignment="1" applyProtection="1">
      <alignment horizontal="left" vertical="center"/>
    </xf>
    <xf numFmtId="0" fontId="13" fillId="0" borderId="21" xfId="0" applyFont="1" applyBorder="1" applyAlignment="1" applyProtection="1">
      <alignment vertical="center"/>
    </xf>
    <xf numFmtId="0" fontId="13" fillId="0" borderId="30" xfId="0" applyFont="1" applyBorder="1" applyAlignment="1" applyProtection="1">
      <alignment vertical="center"/>
    </xf>
    <xf numFmtId="9" fontId="13" fillId="0" borderId="30" xfId="0" applyNumberFormat="1" applyFont="1" applyBorder="1" applyAlignment="1" applyProtection="1">
      <alignment vertical="center"/>
    </xf>
    <xf numFmtId="0" fontId="13" fillId="0" borderId="16" xfId="0" applyFont="1" applyBorder="1" applyAlignment="1" applyProtection="1">
      <alignment vertical="center"/>
    </xf>
    <xf numFmtId="0" fontId="13" fillId="0" borderId="0" xfId="0" applyFont="1" applyAlignment="1" applyProtection="1">
      <alignment vertical="center"/>
    </xf>
    <xf numFmtId="22" fontId="13" fillId="0" borderId="0" xfId="0" applyNumberFormat="1" applyFont="1" applyAlignment="1" applyProtection="1">
      <alignment vertical="center"/>
    </xf>
    <xf numFmtId="0" fontId="13" fillId="16" borderId="32" xfId="0" applyFont="1" applyFill="1" applyBorder="1" applyAlignment="1" applyProtection="1">
      <alignment vertical="center" wrapText="1"/>
      <protection locked="0"/>
    </xf>
    <xf numFmtId="0" fontId="13" fillId="16" borderId="27" xfId="0" applyFont="1" applyFill="1" applyBorder="1" applyAlignment="1" applyProtection="1">
      <alignment vertical="center" wrapText="1"/>
      <protection locked="0"/>
    </xf>
    <xf numFmtId="9" fontId="13" fillId="16" borderId="27" xfId="1" applyFont="1" applyFill="1" applyBorder="1" applyAlignment="1" applyProtection="1">
      <alignment horizontal="left" vertical="center" wrapText="1"/>
      <protection locked="0"/>
    </xf>
    <xf numFmtId="22" fontId="13" fillId="16" borderId="27" xfId="0" applyNumberFormat="1" applyFont="1" applyFill="1" applyBorder="1" applyAlignment="1" applyProtection="1">
      <alignment horizontal="center" vertical="center" wrapText="1"/>
      <protection locked="0"/>
    </xf>
    <xf numFmtId="165" fontId="13" fillId="16" borderId="33" xfId="0" applyNumberFormat="1" applyFont="1" applyFill="1" applyBorder="1" applyAlignment="1" applyProtection="1">
      <alignment horizontal="center" vertical="center" wrapText="1"/>
      <protection locked="0"/>
    </xf>
    <xf numFmtId="0" fontId="13" fillId="16" borderId="27" xfId="0" applyFont="1" applyFill="1" applyBorder="1" applyAlignment="1" applyProtection="1">
      <alignment horizontal="center" vertical="center" wrapText="1"/>
      <protection locked="0"/>
    </xf>
    <xf numFmtId="0" fontId="0" fillId="0" borderId="0" xfId="0" applyFill="1" applyAlignment="1" applyProtection="1">
      <alignment vertical="center"/>
    </xf>
    <xf numFmtId="0" fontId="38" fillId="15" borderId="16" xfId="0" applyFont="1" applyFill="1" applyBorder="1" applyAlignment="1" applyProtection="1">
      <alignment horizontal="left" vertical="center" wrapText="1"/>
    </xf>
    <xf numFmtId="0" fontId="38" fillId="15" borderId="17" xfId="0" applyFont="1" applyFill="1" applyBorder="1" applyAlignment="1" applyProtection="1">
      <alignment vertical="center" wrapText="1"/>
    </xf>
    <xf numFmtId="0" fontId="38" fillId="15" borderId="17" xfId="0" applyFont="1" applyFill="1" applyBorder="1" applyAlignment="1" applyProtection="1">
      <alignment horizontal="center" vertical="center" wrapText="1"/>
    </xf>
    <xf numFmtId="0" fontId="38" fillId="15" borderId="21" xfId="0" applyFont="1" applyFill="1" applyBorder="1" applyAlignment="1" applyProtection="1">
      <alignment vertical="center" wrapText="1"/>
    </xf>
    <xf numFmtId="0" fontId="0" fillId="0" borderId="0" xfId="0" applyAlignment="1" applyProtection="1">
      <alignment vertical="center"/>
    </xf>
    <xf numFmtId="1" fontId="35" fillId="12" borderId="18" xfId="0" applyNumberFormat="1" applyFont="1" applyFill="1" applyBorder="1" applyAlignment="1" applyProtection="1">
      <alignment horizontal="left" vertical="center"/>
    </xf>
    <xf numFmtId="0" fontId="37" fillId="12" borderId="22" xfId="0" applyFont="1" applyFill="1" applyBorder="1" applyAlignment="1" applyProtection="1">
      <alignment vertical="center"/>
    </xf>
    <xf numFmtId="1" fontId="35" fillId="12" borderId="23" xfId="0" applyNumberFormat="1" applyFont="1" applyFill="1" applyBorder="1" applyAlignment="1" applyProtection="1">
      <alignment horizontal="left" vertical="center"/>
    </xf>
    <xf numFmtId="0" fontId="36" fillId="12" borderId="24" xfId="20" applyFont="1" applyFill="1" applyBorder="1" applyAlignment="1" applyProtection="1">
      <alignment vertical="center" wrapText="1"/>
    </xf>
    <xf numFmtId="0" fontId="37" fillId="12" borderId="25" xfId="0" applyFont="1" applyFill="1" applyBorder="1" applyAlignment="1" applyProtection="1">
      <alignment vertical="center"/>
    </xf>
    <xf numFmtId="0" fontId="37" fillId="12" borderId="23" xfId="0" applyFont="1" applyFill="1" applyBorder="1" applyAlignment="1" applyProtection="1">
      <alignment vertical="center"/>
    </xf>
    <xf numFmtId="0" fontId="37" fillId="12" borderId="26" xfId="0" applyFont="1" applyFill="1" applyBorder="1" applyAlignment="1" applyProtection="1">
      <alignment vertical="center"/>
    </xf>
    <xf numFmtId="0" fontId="44" fillId="0" borderId="0" xfId="0" applyFont="1" applyProtection="1"/>
    <xf numFmtId="0" fontId="14" fillId="8" borderId="23" xfId="0" applyFont="1" applyFill="1" applyBorder="1" applyAlignment="1" applyProtection="1">
      <alignment horizontal="center" vertical="center" wrapText="1"/>
    </xf>
    <xf numFmtId="0" fontId="13" fillId="0" borderId="29" xfId="0" applyNumberFormat="1" applyFont="1" applyBorder="1" applyAlignment="1" applyProtection="1">
      <alignment horizontal="left" vertical="center" wrapText="1"/>
    </xf>
    <xf numFmtId="164" fontId="13" fillId="0" borderId="0" xfId="0" applyNumberFormat="1" applyFont="1" applyAlignment="1" applyProtection="1">
      <alignment vertical="center"/>
    </xf>
    <xf numFmtId="165" fontId="13" fillId="16" borderId="27" xfId="0" applyNumberFormat="1" applyFont="1" applyFill="1" applyBorder="1" applyAlignment="1" applyProtection="1">
      <alignment horizontal="center" vertical="center" wrapText="1"/>
      <protection locked="0"/>
    </xf>
    <xf numFmtId="0" fontId="0" fillId="0" borderId="0" xfId="0" applyAlignment="1" applyProtection="1">
      <alignment horizontal="center"/>
    </xf>
    <xf numFmtId="0" fontId="14" fillId="20" borderId="24" xfId="0" applyFont="1" applyFill="1" applyBorder="1" applyProtection="1"/>
    <xf numFmtId="0" fontId="14" fillId="20" borderId="37" xfId="0" applyFont="1" applyFill="1" applyBorder="1" applyProtection="1"/>
    <xf numFmtId="0" fontId="14" fillId="20" borderId="26" xfId="0" applyFont="1" applyFill="1" applyBorder="1" applyProtection="1"/>
    <xf numFmtId="0" fontId="14" fillId="20" borderId="37" xfId="0" applyFont="1" applyFill="1" applyBorder="1" applyAlignment="1" applyProtection="1">
      <alignment horizontal="center"/>
    </xf>
    <xf numFmtId="0" fontId="14" fillId="20" borderId="23" xfId="0" applyFont="1" applyFill="1" applyBorder="1" applyProtection="1"/>
    <xf numFmtId="0" fontId="14" fillId="20" borderId="31" xfId="0" applyFont="1" applyFill="1" applyBorder="1" applyAlignment="1" applyProtection="1">
      <alignment horizontal="center" vertical="center" wrapText="1"/>
    </xf>
    <xf numFmtId="0" fontId="14" fillId="20" borderId="0" xfId="0" applyFont="1" applyFill="1" applyBorder="1" applyAlignment="1" applyProtection="1">
      <alignment horizontal="center" vertical="center" wrapText="1"/>
    </xf>
    <xf numFmtId="0" fontId="14" fillId="11" borderId="0" xfId="0" applyFont="1" applyFill="1" applyBorder="1" applyAlignment="1" applyProtection="1">
      <alignment horizontal="center" vertical="center" wrapText="1"/>
    </xf>
    <xf numFmtId="0" fontId="14" fillId="20" borderId="29" xfId="0" applyFont="1" applyFill="1" applyBorder="1" applyAlignment="1" applyProtection="1">
      <alignment horizontal="center" vertical="center" wrapText="1"/>
    </xf>
    <xf numFmtId="0" fontId="13" fillId="16" borderId="41" xfId="0" applyFont="1" applyFill="1" applyBorder="1" applyAlignment="1" applyProtection="1">
      <alignment vertical="center" wrapText="1"/>
      <protection locked="0"/>
    </xf>
    <xf numFmtId="0" fontId="13" fillId="16" borderId="28" xfId="0" applyFont="1" applyFill="1" applyBorder="1" applyAlignment="1" applyProtection="1">
      <alignment vertical="center" wrapText="1"/>
      <protection locked="0"/>
    </xf>
    <xf numFmtId="0" fontId="13" fillId="16" borderId="28" xfId="0" applyFont="1" applyFill="1" applyBorder="1" applyAlignment="1" applyProtection="1">
      <alignment horizontal="center" vertical="center" wrapText="1"/>
      <protection locked="0"/>
    </xf>
    <xf numFmtId="165" fontId="13" fillId="16" borderId="42" xfId="0" applyNumberFormat="1" applyFont="1" applyFill="1" applyBorder="1" applyAlignment="1" applyProtection="1">
      <alignment horizontal="center" vertical="center" wrapText="1"/>
      <protection locked="0"/>
    </xf>
    <xf numFmtId="0" fontId="13" fillId="16" borderId="34" xfId="0" applyFont="1" applyFill="1" applyBorder="1" applyAlignment="1" applyProtection="1">
      <alignment vertical="center" wrapText="1"/>
      <protection locked="0"/>
    </xf>
    <xf numFmtId="0" fontId="13" fillId="16" borderId="35" xfId="0" applyFont="1" applyFill="1" applyBorder="1" applyAlignment="1" applyProtection="1">
      <alignment vertical="center" wrapText="1"/>
      <protection locked="0"/>
    </xf>
    <xf numFmtId="0" fontId="13" fillId="16" borderId="35" xfId="0" applyFont="1" applyFill="1" applyBorder="1" applyAlignment="1" applyProtection="1">
      <alignment horizontal="center" vertical="center" wrapText="1"/>
      <protection locked="0"/>
    </xf>
    <xf numFmtId="165" fontId="13" fillId="16" borderId="36" xfId="0" applyNumberFormat="1" applyFont="1" applyFill="1" applyBorder="1" applyAlignment="1" applyProtection="1">
      <alignment horizontal="center" vertical="center" wrapText="1"/>
      <protection locked="0"/>
    </xf>
    <xf numFmtId="0" fontId="25" fillId="0" borderId="0" xfId="0" applyFont="1" applyProtection="1"/>
    <xf numFmtId="0" fontId="0" fillId="0" borderId="0" xfId="0" applyFont="1" applyProtection="1"/>
    <xf numFmtId="0" fontId="14" fillId="8" borderId="43"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14" fillId="9" borderId="44" xfId="0" applyFont="1" applyFill="1" applyBorder="1" applyAlignment="1" applyProtection="1">
      <alignment horizontal="center" vertical="center" wrapText="1"/>
    </xf>
    <xf numFmtId="0" fontId="13" fillId="0" borderId="0" xfId="0" applyFont="1" applyAlignment="1" applyProtection="1">
      <alignment horizontal="left" vertical="top"/>
    </xf>
    <xf numFmtId="164" fontId="13" fillId="0" borderId="0" xfId="0" applyNumberFormat="1" applyFont="1" applyAlignment="1" applyProtection="1">
      <alignment horizontal="left" vertical="top"/>
    </xf>
    <xf numFmtId="9" fontId="13" fillId="0" borderId="0" xfId="1" applyFont="1" applyAlignment="1" applyProtection="1">
      <alignment horizontal="left" vertical="top"/>
    </xf>
    <xf numFmtId="0" fontId="13" fillId="0" borderId="0" xfId="0" applyFont="1" applyFill="1" applyAlignment="1" applyProtection="1">
      <alignment horizontal="left" vertical="top"/>
    </xf>
    <xf numFmtId="0" fontId="0" fillId="0" borderId="0" xfId="0" applyFill="1" applyProtection="1"/>
    <xf numFmtId="0" fontId="13" fillId="16" borderId="32" xfId="0" applyFont="1" applyFill="1" applyBorder="1" applyAlignment="1" applyProtection="1">
      <alignment horizontal="left" vertical="center" wrapText="1"/>
      <protection locked="0"/>
    </xf>
    <xf numFmtId="9" fontId="13" fillId="16" borderId="33" xfId="1" applyFont="1" applyFill="1" applyBorder="1" applyAlignment="1" applyProtection="1">
      <alignment horizontal="left" vertical="center" wrapText="1"/>
      <protection locked="0"/>
    </xf>
    <xf numFmtId="165" fontId="13" fillId="16" borderId="35" xfId="0" applyNumberFormat="1" applyFont="1" applyFill="1" applyBorder="1" applyAlignment="1" applyProtection="1">
      <alignment horizontal="center" vertical="center" wrapText="1"/>
      <protection locked="0"/>
    </xf>
    <xf numFmtId="9" fontId="13" fillId="16" borderId="36" xfId="1" applyFont="1" applyFill="1" applyBorder="1" applyAlignment="1" applyProtection="1">
      <alignment horizontal="left" vertical="center" wrapText="1"/>
      <protection locked="0"/>
    </xf>
    <xf numFmtId="0" fontId="42" fillId="0" borderId="0" xfId="0" applyFont="1" applyProtection="1"/>
    <xf numFmtId="0" fontId="43" fillId="0" borderId="0" xfId="0" applyFont="1" applyBorder="1" applyAlignment="1" applyProtection="1"/>
    <xf numFmtId="0" fontId="29" fillId="0" borderId="0" xfId="0" applyFont="1" applyFill="1" applyProtection="1"/>
    <xf numFmtId="0" fontId="27" fillId="0" borderId="0" xfId="0" applyFont="1" applyAlignment="1" applyProtection="1">
      <alignment horizontal="left" vertical="center" wrapText="1"/>
    </xf>
    <xf numFmtId="0" fontId="30" fillId="0" borderId="0" xfId="20" applyProtection="1"/>
    <xf numFmtId="0" fontId="18" fillId="17" borderId="25" xfId="0" applyFont="1" applyFill="1" applyBorder="1" applyAlignment="1" applyProtection="1">
      <alignment wrapText="1"/>
    </xf>
    <xf numFmtId="0" fontId="18" fillId="17" borderId="25" xfId="0" applyFont="1" applyFill="1" applyBorder="1" applyAlignment="1" applyProtection="1">
      <alignment horizontal="left" vertical="center" wrapText="1"/>
    </xf>
    <xf numFmtId="0" fontId="18" fillId="9" borderId="25" xfId="0" applyFont="1" applyFill="1" applyBorder="1" applyAlignment="1" applyProtection="1">
      <alignment horizontal="left" vertical="center" wrapText="1"/>
    </xf>
    <xf numFmtId="0" fontId="18" fillId="9" borderId="25" xfId="0" applyFont="1" applyFill="1" applyBorder="1" applyAlignment="1" applyProtection="1">
      <alignment horizontal="left" vertical="center"/>
    </xf>
    <xf numFmtId="164" fontId="13" fillId="0" borderId="0" xfId="0" applyNumberFormat="1" applyFont="1" applyFill="1" applyBorder="1" applyAlignment="1" applyProtection="1">
      <alignment horizontal="left" vertical="center"/>
    </xf>
    <xf numFmtId="0" fontId="31" fillId="0" borderId="0" xfId="0" applyFont="1" applyProtection="1"/>
    <xf numFmtId="0" fontId="0" fillId="0" borderId="0" xfId="0" applyAlignment="1" applyProtection="1">
      <alignment horizontal="left"/>
    </xf>
    <xf numFmtId="0" fontId="27" fillId="16" borderId="17" xfId="0" applyFont="1" applyFill="1" applyBorder="1" applyAlignment="1" applyProtection="1">
      <alignment horizontal="left" wrapText="1"/>
      <protection locked="0"/>
    </xf>
    <xf numFmtId="0" fontId="13" fillId="16" borderId="17" xfId="0" applyFont="1" applyFill="1" applyBorder="1" applyAlignment="1" applyProtection="1">
      <alignment vertical="center" wrapText="1"/>
      <protection locked="0"/>
    </xf>
    <xf numFmtId="0" fontId="13" fillId="16" borderId="17" xfId="0" applyFont="1" applyFill="1" applyBorder="1" applyAlignment="1" applyProtection="1">
      <alignment horizontal="left" vertical="center" wrapText="1"/>
      <protection locked="0"/>
    </xf>
    <xf numFmtId="165" fontId="13" fillId="16" borderId="17" xfId="0" applyNumberFormat="1" applyFont="1" applyFill="1" applyBorder="1" applyAlignment="1" applyProtection="1">
      <alignment horizontal="left" vertical="center"/>
      <protection locked="0"/>
    </xf>
    <xf numFmtId="164" fontId="40" fillId="16" borderId="17" xfId="0" applyNumberFormat="1" applyFont="1" applyFill="1" applyBorder="1" applyAlignment="1" applyProtection="1">
      <alignment horizontal="left" vertical="top" wrapText="1"/>
      <protection locked="0"/>
    </xf>
    <xf numFmtId="0" fontId="18" fillId="9" borderId="47" xfId="0" applyFont="1" applyFill="1" applyBorder="1" applyAlignment="1" applyProtection="1">
      <alignment horizontal="left" vertical="center"/>
    </xf>
    <xf numFmtId="0" fontId="45" fillId="0" borderId="0" xfId="0" applyFont="1" applyProtection="1"/>
    <xf numFmtId="0" fontId="27" fillId="0" borderId="0" xfId="0" applyFont="1" applyAlignment="1" applyProtection="1">
      <alignment wrapText="1"/>
    </xf>
    <xf numFmtId="0" fontId="27" fillId="0" borderId="0" xfId="0" applyFont="1" applyProtection="1"/>
    <xf numFmtId="0" fontId="32" fillId="0" borderId="0" xfId="0" applyFont="1" applyProtection="1"/>
    <xf numFmtId="0" fontId="33" fillId="14" borderId="14" xfId="0" applyFont="1" applyFill="1" applyBorder="1" applyProtection="1"/>
    <xf numFmtId="0" fontId="34" fillId="13" borderId="12" xfId="0" applyFont="1" applyFill="1" applyBorder="1" applyProtection="1"/>
    <xf numFmtId="49" fontId="32" fillId="0" borderId="0" xfId="0" applyNumberFormat="1" applyFont="1" applyProtection="1"/>
    <xf numFmtId="0" fontId="34" fillId="0" borderId="12" xfId="0" applyFont="1" applyBorder="1" applyProtection="1"/>
    <xf numFmtId="0" fontId="34" fillId="13" borderId="13" xfId="0" applyFont="1" applyFill="1" applyBorder="1" applyProtection="1"/>
    <xf numFmtId="0" fontId="34" fillId="0" borderId="13" xfId="0" applyFont="1" applyBorder="1" applyProtection="1"/>
    <xf numFmtId="0" fontId="34" fillId="13" borderId="15" xfId="0" applyFont="1" applyFill="1" applyBorder="1" applyProtection="1"/>
    <xf numFmtId="0" fontId="46" fillId="0" borderId="0" xfId="15" applyFont="1" applyProtection="1">
      <alignment horizontal="center" vertical="center"/>
    </xf>
    <xf numFmtId="0" fontId="11" fillId="0" borderId="4" xfId="15" applyFont="1" applyBorder="1" applyAlignment="1" applyProtection="1">
      <alignment horizontal="center"/>
    </xf>
    <xf numFmtId="0" fontId="5" fillId="0" borderId="0" xfId="15" applyProtection="1">
      <alignment horizontal="center" vertical="center"/>
    </xf>
    <xf numFmtId="0" fontId="18" fillId="8" borderId="9" xfId="17" applyFont="1" applyFill="1" applyBorder="1" applyAlignment="1" applyProtection="1">
      <alignment horizontal="center" vertical="center"/>
    </xf>
    <xf numFmtId="0" fontId="18" fillId="8" borderId="10" xfId="18" applyFont="1" applyFill="1" applyBorder="1" applyAlignment="1" applyProtection="1">
      <alignment horizontal="center" vertical="center" wrapText="1"/>
    </xf>
    <xf numFmtId="0" fontId="5" fillId="0" borderId="0" xfId="15" applyAlignment="1" applyProtection="1">
      <alignment vertical="center" wrapText="1"/>
    </xf>
    <xf numFmtId="0" fontId="22" fillId="8" borderId="9" xfId="0" applyFont="1" applyFill="1" applyBorder="1" applyProtection="1"/>
    <xf numFmtId="0" fontId="18" fillId="8" borderId="10" xfId="0" applyFont="1" applyFill="1" applyBorder="1" applyAlignment="1" applyProtection="1">
      <alignment horizontal="center" vertical="center"/>
    </xf>
    <xf numFmtId="0" fontId="22" fillId="8" borderId="10" xfId="0" applyFont="1" applyFill="1" applyBorder="1" applyProtection="1"/>
    <xf numFmtId="17" fontId="21" fillId="10" borderId="6" xfId="11" applyNumberFormat="1" applyFont="1" applyFill="1" applyAlignment="1" applyProtection="1">
      <alignment horizontal="center" vertical="center"/>
    </xf>
    <xf numFmtId="0" fontId="11" fillId="0" borderId="0" xfId="15" applyFont="1" applyProtection="1">
      <alignment horizontal="center" vertical="center"/>
    </xf>
    <xf numFmtId="0" fontId="15" fillId="0" borderId="0" xfId="12" applyFont="1" applyAlignment="1" applyProtection="1">
      <alignment horizontal="left" vertical="center" wrapText="1"/>
    </xf>
    <xf numFmtId="164" fontId="12" fillId="0" borderId="0" xfId="15" applyNumberFormat="1" applyFont="1" applyAlignment="1" applyProtection="1">
      <alignment horizontal="center" vertical="center"/>
    </xf>
    <xf numFmtId="0" fontId="12" fillId="0" borderId="0" xfId="15" applyFont="1" applyAlignment="1" applyProtection="1">
      <alignment horizontal="center" vertical="center"/>
    </xf>
    <xf numFmtId="9" fontId="23" fillId="0" borderId="0" xfId="13" applyFont="1" applyAlignment="1" applyProtection="1">
      <alignment horizontal="center" vertical="center"/>
    </xf>
    <xf numFmtId="0" fontId="11" fillId="0" borderId="0" xfId="15" applyFont="1" applyAlignment="1" applyProtection="1">
      <alignment horizontal="center"/>
    </xf>
    <xf numFmtId="0" fontId="16" fillId="0" borderId="0" xfId="15" applyFont="1" applyProtection="1">
      <alignment horizontal="center" vertical="center"/>
    </xf>
    <xf numFmtId="164" fontId="12" fillId="0" borderId="0" xfId="15" quotePrefix="1" applyNumberFormat="1" applyFont="1" applyAlignment="1" applyProtection="1">
      <alignment horizontal="center" vertical="center"/>
    </xf>
    <xf numFmtId="0" fontId="19" fillId="0" borderId="0" xfId="0" applyNumberFormat="1" applyFont="1" applyAlignment="1" applyProtection="1">
      <alignment horizontal="center" vertical="center" wrapText="1"/>
    </xf>
    <xf numFmtId="0" fontId="20" fillId="0" borderId="0" xfId="0" applyFont="1" applyAlignment="1" applyProtection="1">
      <alignment horizontal="center" vertical="center"/>
    </xf>
    <xf numFmtId="9" fontId="19" fillId="0" borderId="0" xfId="0" applyNumberFormat="1" applyFont="1" applyAlignment="1" applyProtection="1">
      <alignment horizontal="center" vertical="center"/>
    </xf>
    <xf numFmtId="0" fontId="5" fillId="0" borderId="0" xfId="15" applyAlignment="1" applyProtection="1">
      <alignment horizontal="center"/>
    </xf>
    <xf numFmtId="0" fontId="8" fillId="0" borderId="0" xfId="12" applyProtection="1">
      <alignment horizontal="left" wrapText="1"/>
    </xf>
    <xf numFmtId="9" fontId="9" fillId="0" borderId="0" xfId="13" applyProtection="1">
      <alignment horizontal="center" vertical="center"/>
    </xf>
    <xf numFmtId="0" fontId="13" fillId="19" borderId="2" xfId="4" applyFont="1" applyFill="1" applyAlignment="1" applyProtection="1">
      <alignment horizontal="center"/>
    </xf>
    <xf numFmtId="0" fontId="12" fillId="0" borderId="3" xfId="5" applyFont="1" applyBorder="1" applyAlignment="1" applyProtection="1">
      <alignment vertical="center"/>
    </xf>
    <xf numFmtId="0" fontId="12" fillId="0" borderId="0" xfId="5" applyFont="1" applyAlignment="1" applyProtection="1">
      <alignment vertical="center"/>
    </xf>
    <xf numFmtId="0" fontId="13" fillId="18" borderId="5" xfId="6" applyFont="1" applyFill="1" applyAlignment="1" applyProtection="1">
      <alignment horizontal="center"/>
    </xf>
    <xf numFmtId="16" fontId="13" fillId="16" borderId="17" xfId="0" applyNumberFormat="1" applyFont="1" applyFill="1" applyBorder="1" applyAlignment="1" applyProtection="1">
      <alignment horizontal="left" vertical="center"/>
      <protection locked="0"/>
    </xf>
    <xf numFmtId="1" fontId="13" fillId="16" borderId="17" xfId="0" applyNumberFormat="1" applyFont="1" applyFill="1" applyBorder="1" applyAlignment="1" applyProtection="1">
      <alignment horizontal="left" vertical="center"/>
      <protection locked="0"/>
    </xf>
    <xf numFmtId="164" fontId="13" fillId="16" borderId="17" xfId="0" applyNumberFormat="1" applyFont="1" applyFill="1" applyBorder="1" applyAlignment="1" applyProtection="1">
      <alignment horizontal="left" vertical="top" wrapText="1"/>
      <protection locked="0"/>
    </xf>
    <xf numFmtId="164" fontId="13" fillId="16" borderId="20" xfId="0" applyNumberFormat="1" applyFont="1" applyFill="1" applyBorder="1" applyAlignment="1" applyProtection="1">
      <alignment horizontal="left" vertical="top" wrapText="1"/>
      <protection locked="0"/>
    </xf>
    <xf numFmtId="0" fontId="13" fillId="0" borderId="0" xfId="0" applyFont="1" applyAlignment="1" applyProtection="1">
      <alignment horizontal="right"/>
    </xf>
    <xf numFmtId="0" fontId="18" fillId="8" borderId="46" xfId="0" applyFont="1" applyFill="1" applyBorder="1" applyAlignment="1" applyProtection="1">
      <alignment horizontal="center" vertical="center" wrapText="1"/>
    </xf>
    <xf numFmtId="0" fontId="18" fillId="8" borderId="39" xfId="0" applyFont="1" applyFill="1" applyBorder="1" applyAlignment="1" applyProtection="1">
      <alignment horizontal="center" vertical="center"/>
    </xf>
    <xf numFmtId="0" fontId="18" fillId="9" borderId="38" xfId="0" applyFont="1" applyFill="1" applyBorder="1" applyAlignment="1" applyProtection="1">
      <alignment horizontal="center" vertical="center"/>
    </xf>
    <xf numFmtId="0" fontId="18" fillId="9" borderId="45" xfId="0" applyFont="1" applyFill="1" applyBorder="1" applyAlignment="1" applyProtection="1">
      <alignment horizontal="center" vertical="center"/>
    </xf>
    <xf numFmtId="164" fontId="13" fillId="0" borderId="0" xfId="0" applyNumberFormat="1" applyFont="1" applyAlignment="1">
      <alignment horizontal="right" vertical="top"/>
    </xf>
    <xf numFmtId="0" fontId="45" fillId="0" borderId="0" xfId="0" applyFont="1" applyProtection="1"/>
    <xf numFmtId="0" fontId="25" fillId="0" borderId="0" xfId="0" applyFont="1" applyAlignment="1" applyProtection="1">
      <alignment horizontal="left" vertical="center"/>
    </xf>
    <xf numFmtId="0" fontId="26" fillId="0" borderId="0" xfId="0" applyFont="1" applyProtection="1"/>
    <xf numFmtId="0" fontId="27" fillId="0" borderId="0" xfId="0" applyFont="1" applyAlignment="1" applyProtection="1">
      <alignment wrapText="1"/>
    </xf>
    <xf numFmtId="0" fontId="39" fillId="11" borderId="38" xfId="0" applyFont="1" applyFill="1" applyBorder="1" applyAlignment="1" applyProtection="1">
      <alignment horizontal="center" vertical="center"/>
    </xf>
    <xf numFmtId="0" fontId="39" fillId="11" borderId="39" xfId="0" applyFont="1" applyFill="1" applyBorder="1" applyAlignment="1" applyProtection="1">
      <alignment horizontal="center" vertical="center"/>
    </xf>
    <xf numFmtId="0" fontId="39" fillId="11" borderId="40" xfId="0" applyFont="1" applyFill="1" applyBorder="1" applyAlignment="1" applyProtection="1">
      <alignment horizontal="center" vertical="center"/>
    </xf>
    <xf numFmtId="0" fontId="27" fillId="0" borderId="0" xfId="0" applyFont="1" applyAlignment="1" applyProtection="1"/>
    <xf numFmtId="0" fontId="27" fillId="0" borderId="0" xfId="0" applyFont="1" applyProtection="1"/>
    <xf numFmtId="0" fontId="47" fillId="21" borderId="3" xfId="15" applyFont="1" applyFill="1" applyBorder="1" applyAlignment="1" applyProtection="1">
      <alignment horizontal="center"/>
    </xf>
    <xf numFmtId="0" fontId="47" fillId="21" borderId="0" xfId="15" applyFont="1" applyFill="1" applyAlignment="1" applyProtection="1">
      <alignment horizontal="center"/>
    </xf>
    <xf numFmtId="0" fontId="17" fillId="0" borderId="0" xfId="16" applyFont="1" applyProtection="1">
      <alignment vertical="center"/>
    </xf>
    <xf numFmtId="0" fontId="18" fillId="8" borderId="11" xfId="19" applyFont="1" applyFill="1" applyBorder="1" applyAlignment="1" applyProtection="1">
      <alignment horizontal="center" vertical="center"/>
    </xf>
    <xf numFmtId="0" fontId="18" fillId="8" borderId="0" xfId="19" applyFont="1" applyFill="1" applyAlignment="1" applyProtection="1">
      <alignment horizontal="center" vertical="center"/>
    </xf>
    <xf numFmtId="0" fontId="18" fillId="8" borderId="8" xfId="18" applyFont="1" applyFill="1" applyBorder="1" applyAlignment="1" applyProtection="1">
      <alignment horizontal="center" vertical="center" wrapText="1"/>
    </xf>
    <xf numFmtId="0" fontId="18" fillId="8" borderId="7" xfId="18" applyFont="1" applyFill="1" applyBorder="1" applyAlignment="1" applyProtection="1">
      <alignment horizontal="center" vertical="center" wrapText="1"/>
    </xf>
    <xf numFmtId="0" fontId="18" fillId="8" borderId="8" xfId="15" applyFont="1" applyFill="1" applyBorder="1" applyAlignment="1" applyProtection="1">
      <alignment horizontal="center" vertical="center" wrapText="1"/>
    </xf>
    <xf numFmtId="0" fontId="18" fillId="8" borderId="7" xfId="15" applyFont="1" applyFill="1" applyBorder="1" applyAlignment="1" applyProtection="1">
      <alignment horizontal="center" vertical="center" wrapText="1"/>
    </xf>
    <xf numFmtId="0" fontId="13" fillId="0" borderId="0" xfId="0" applyFont="1" applyFill="1" applyAlignment="1" applyProtection="1">
      <alignment horizontal="right" vertical="center"/>
    </xf>
    <xf numFmtId="0" fontId="24" fillId="0" borderId="0" xfId="0" applyFont="1" applyFill="1" applyAlignment="1" applyProtection="1">
      <alignment horizontal="left" vertical="center"/>
    </xf>
  </cellXfs>
  <cellStyles count="21">
    <cellStyle name="% complete" xfId="7" xr:uid="{6B43F304-BA19-437D-87CB-A7E12F4D01EE}"/>
    <cellStyle name="% complete (beyond plan) legend" xfId="9" xr:uid="{8E241395-416D-4BC9-909C-94D915DBCF35}"/>
    <cellStyle name="Activity" xfId="12" xr:uid="{DD6A57FA-D8D0-416A-A926-B98764225125}"/>
    <cellStyle name="Actual (beyond plan) legend" xfId="8" xr:uid="{48F8D7E9-D71D-4414-8C09-8BB8D12150BE}"/>
    <cellStyle name="Actual legend" xfId="6" xr:uid="{F9342E0E-8A41-43A5-BA4C-1A7AE2262149}"/>
    <cellStyle name="Explanatory Text 2" xfId="16" xr:uid="{7D028EA2-10BB-4DCD-B646-FF0800DF96D1}"/>
    <cellStyle name="Heading 1 2" xfId="14" xr:uid="{BFF626D7-D0D2-4C8E-BF14-35D05DA37145}"/>
    <cellStyle name="Heading 2 2" xfId="17" xr:uid="{D568E491-3D6C-4E35-AF45-1885DEBB4BCE}"/>
    <cellStyle name="Heading 3 2" xfId="18" xr:uid="{2B1D1F0D-59FD-4C05-B7EE-BFFFADE27A4C}"/>
    <cellStyle name="Heading 4 2" xfId="19" xr:uid="{3F302600-0C07-4076-B8A6-6A73B985B467}"/>
    <cellStyle name="Hyperlink" xfId="20" builtinId="8"/>
    <cellStyle name="Label" xfId="5" xr:uid="{BE78265A-9AD2-4606-9CB7-25C1F1BCF8EC}"/>
    <cellStyle name="Normal" xfId="0" builtinId="0"/>
    <cellStyle name="Normal 2" xfId="15" xr:uid="{2711EAF2-369D-4BDE-A246-B444D01B3F15}"/>
    <cellStyle name="Percent" xfId="1" builtinId="5"/>
    <cellStyle name="Percent Complete" xfId="13" xr:uid="{EC247317-602B-4E15-8803-4F13A508B07A}"/>
    <cellStyle name="Period Headers" xfId="11" xr:uid="{F97A03A9-1721-4617-BAFD-C1EB64FED301}"/>
    <cellStyle name="Period Highlight Control" xfId="2" xr:uid="{EF17C5A2-E5F2-4D28-9D3A-8D7CDCC1E93F}"/>
    <cellStyle name="Period Value" xfId="3" xr:uid="{11C0D7C5-DDB4-4181-A403-A8F8EF034CEB}"/>
    <cellStyle name="Plan legend" xfId="4" xr:uid="{26F77417-398E-4A35-BC11-E342A0D5F0C6}"/>
    <cellStyle name="Project Headers" xfId="10" xr:uid="{CF2AC438-9B1E-4686-AB0C-B2DC2CC161C4}"/>
  </cellStyles>
  <dxfs count="113">
    <dxf>
      <font>
        <b val="0"/>
        <i val="0"/>
        <strike val="0"/>
        <condense val="0"/>
        <extend val="0"/>
        <outline val="0"/>
        <shadow val="0"/>
        <u val="none"/>
        <vertAlign val="baseline"/>
        <sz val="10"/>
        <color theme="1"/>
        <name val="Calibri Light"/>
        <family val="2"/>
        <scheme val="none"/>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protection locked="1" hidden="0"/>
    </dxf>
    <dxf>
      <border outline="0">
        <top style="thin">
          <color theme="8" tint="0.39997558519241921"/>
        </top>
      </border>
    </dxf>
    <dxf>
      <border outline="0">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Calibri Light"/>
        <family val="2"/>
        <scheme val="none"/>
      </font>
      <fill>
        <patternFill patternType="solid">
          <fgColor theme="8" tint="0.79998168889431442"/>
          <bgColor theme="8" tint="0.79998168889431442"/>
        </patternFill>
      </fill>
      <protection locked="1" hidden="0"/>
    </dxf>
    <dxf>
      <border outline="0">
        <bottom style="thin">
          <color theme="8" tint="0.39997558519241921"/>
        </bottom>
      </border>
    </dxf>
    <dxf>
      <font>
        <b/>
        <i val="0"/>
        <strike val="0"/>
        <condense val="0"/>
        <extend val="0"/>
        <outline val="0"/>
        <shadow val="0"/>
        <u val="none"/>
        <vertAlign val="baseline"/>
        <sz val="10"/>
        <color theme="0"/>
        <name val="Calibri Light"/>
        <family val="2"/>
        <scheme val="none"/>
      </font>
      <fill>
        <patternFill patternType="solid">
          <fgColor theme="8"/>
          <bgColor theme="8"/>
        </patternFill>
      </fill>
      <protection locked="1" hidden="0"/>
    </dxf>
    <dxf>
      <font>
        <b val="0"/>
        <i val="0"/>
        <strike val="0"/>
        <condense val="0"/>
        <extend val="0"/>
        <outline val="0"/>
        <shadow val="0"/>
        <u val="none"/>
        <vertAlign val="baseline"/>
        <sz val="9"/>
        <color theme="1"/>
        <name val="Calibri Light"/>
        <family val="2"/>
        <scheme val="none"/>
      </font>
      <numFmt numFmtId="30" formatCode="@"/>
      <protection locked="1" hidden="0"/>
    </dxf>
    <dxf>
      <font>
        <b val="0"/>
        <i val="0"/>
        <strike val="0"/>
        <condense val="0"/>
        <extend val="0"/>
        <outline val="0"/>
        <shadow val="0"/>
        <u val="none"/>
        <vertAlign val="baseline"/>
        <sz val="9"/>
        <color theme="1"/>
        <name val="Calibri Light"/>
        <family val="2"/>
        <scheme val="none"/>
      </font>
      <numFmt numFmtId="30" formatCode="@"/>
      <protection locked="1" hidden="0"/>
    </dxf>
    <dxf>
      <font>
        <b val="0"/>
        <i val="0"/>
        <strike val="0"/>
        <condense val="0"/>
        <extend val="0"/>
        <outline val="0"/>
        <shadow val="0"/>
        <u val="none"/>
        <vertAlign val="baseline"/>
        <sz val="9"/>
        <color theme="1"/>
        <name val="Calibri Light"/>
        <family val="2"/>
        <scheme val="none"/>
      </font>
      <protection locked="1" hidden="0"/>
    </dxf>
    <dxf>
      <font>
        <strike val="0"/>
        <outline val="0"/>
        <shadow val="0"/>
        <u val="none"/>
        <vertAlign val="baseline"/>
        <sz val="9"/>
        <color theme="1"/>
        <name val="Calibri Light"/>
        <family val="2"/>
        <scheme val="none"/>
      </font>
      <protection locked="1" hidden="0"/>
    </dxf>
    <dxf>
      <font>
        <strike val="0"/>
        <outline val="0"/>
        <shadow val="0"/>
        <u val="none"/>
        <vertAlign val="baseline"/>
        <sz val="9"/>
        <color theme="1"/>
        <name val="Calibri Light"/>
        <family val="2"/>
        <scheme val="none"/>
      </font>
      <protection locked="1" hidden="0"/>
    </dxf>
    <dxf>
      <font>
        <strike val="0"/>
        <outline val="0"/>
        <shadow val="0"/>
        <u val="none"/>
        <vertAlign val="baseline"/>
        <sz val="9"/>
        <color theme="1"/>
        <name val="Calibri Light"/>
        <family val="2"/>
        <scheme val="none"/>
      </font>
      <protection locked="1" hidden="0"/>
    </dxf>
    <dxf>
      <font>
        <strike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top style="thin">
          <color indexed="64"/>
        </top>
        <bottom style="thin">
          <color indexed="64"/>
        </bottom>
      </border>
      <protection locked="1" hidden="0"/>
    </dxf>
    <dxf>
      <font>
        <strike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ertAlign val="baseline"/>
        <sz val="10"/>
        <color theme="10"/>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strike val="0"/>
        <outline val="0"/>
        <shadow val="0"/>
        <u val="none"/>
        <vertAlign val="baseline"/>
        <sz val="10"/>
        <color indexed="8"/>
        <name val="Calibri"/>
        <family val="2"/>
        <scheme val="none"/>
      </font>
      <numFmt numFmtId="1" formatCode="0"/>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right style="thin">
          <color indexed="64"/>
        </right>
        <bottom style="thin">
          <color indexed="64"/>
        </bottom>
      </border>
    </dxf>
    <dxf>
      <alignmen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theme="8"/>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0"/>
        <color theme="0"/>
        <name val="Calibri"/>
        <family val="2"/>
        <scheme val="none"/>
      </font>
      <numFmt numFmtId="13" formatCode="0%"/>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tint="0.14999847407452621"/>
        <name val="Calibri"/>
        <family val="2"/>
        <scheme val="none"/>
      </font>
      <numFmt numFmtId="13" formatCode="0%"/>
      <alignment vertical="center" textRotation="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0.24994659260841701"/>
        <name val="Calibri"/>
        <family val="2"/>
        <scheme val="none"/>
      </font>
      <numFmt numFmtId="0" formatCode="General"/>
      <alignment horizontal="center" vertical="center" textRotation="0" wrapText="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protection locked="1" hidden="0"/>
    </dxf>
    <dxf>
      <alignment horizontal="general" vertical="center" textRotation="0" wrapText="1" indent="0" justifyLastLine="0" shrinkToFit="0" readingOrder="0"/>
      <border diagonalUp="0" diagonalDown="0" outline="0">
        <left/>
        <right/>
        <top/>
        <bottom style="thin">
          <color theme="7"/>
        </bottom>
      </border>
    </dxf>
    <dxf>
      <font>
        <b/>
        <i val="0"/>
        <strike val="0"/>
        <condense val="0"/>
        <extend val="0"/>
        <outline val="0"/>
        <shadow val="0"/>
        <u val="none"/>
        <vertAlign val="baseline"/>
        <sz val="10"/>
        <color theme="0"/>
        <name val="Calibri"/>
        <family val="2"/>
        <scheme val="none"/>
      </font>
      <numFmt numFmtId="0" formatCode="General"/>
      <alignment horizontal="center" vertical="center" textRotation="0" wrapText="1" indent="0" justifyLastLine="0" shrinkToFit="0" readingOrder="0"/>
      <protection locked="1" hidden="0"/>
    </dxf>
    <dxf>
      <font>
        <b/>
        <i val="0"/>
        <strike val="0"/>
        <condense val="0"/>
        <extend val="0"/>
        <outline val="0"/>
        <shadow val="0"/>
        <u val="none"/>
        <vertAlign val="baseline"/>
        <sz val="10"/>
        <color theme="1" tint="0.24994659260841701"/>
        <name val="Calibri"/>
        <family val="2"/>
        <scheme val="none"/>
      </font>
      <numFmt numFmtId="0" formatCode="General"/>
      <alignment vertical="center" textRotation="0" indent="0" justifyLastLine="0" shrinkToFit="0" readingOrder="0"/>
      <protection locked="1" hidden="0"/>
    </dxf>
    <dxf>
      <alignment horizontal="general" vertical="center" textRotation="0" wrapText="0" indent="0" justifyLastLine="0" shrinkToFit="0" readingOrder="0"/>
      <border diagonalUp="0" diagonalDown="0" outline="0">
        <left/>
        <right/>
        <top/>
        <bottom style="thin">
          <color theme="7"/>
        </bottom>
      </border>
    </dxf>
    <dxf>
      <protection locked="1" hidden="0"/>
    </dxf>
    <dxf>
      <font>
        <b val="0"/>
        <i val="0"/>
        <strike val="0"/>
        <condense val="0"/>
        <extend val="0"/>
        <outline val="0"/>
        <shadow val="0"/>
        <u val="none"/>
        <vertAlign val="baseline"/>
        <sz val="10"/>
        <color theme="1" tint="0.24994659260841701"/>
        <name val="Calibri"/>
        <family val="2"/>
        <scheme val="none"/>
      </font>
      <alignment horizontal="center" vertical="center" textRotation="0" wrapText="0" indent="0" justifyLastLine="0" shrinkToFit="0" readingOrder="0"/>
      <protection locked="1" hidden="0"/>
    </dxf>
    <dxf>
      <border outline="0">
        <bottom style="thin">
          <color theme="7"/>
        </bottom>
      </border>
    </dxf>
    <dxf>
      <alignment horizontal="general" vertical="center" textRotation="0" wrapText="1" indent="0" justifyLastLine="0" shrinkToFit="0" readingOrder="0"/>
      <protection locked="1" hidden="0"/>
    </dxf>
    <dxf>
      <fill>
        <patternFill patternType="lightUp">
          <fgColor theme="9"/>
          <bgColor rgb="FFFFC000"/>
        </patternFill>
      </fill>
      <border>
        <bottom style="thin">
          <color theme="0"/>
        </bottom>
      </border>
    </dxf>
    <dxf>
      <fill>
        <patternFill patternType="lightDown">
          <fgColor theme="3" tint="-0.24994659260841701"/>
          <bgColor theme="3"/>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border>
        <top style="thin">
          <color theme="1" tint="0.499984740745262"/>
        </top>
        <vertical/>
        <horizontal/>
      </border>
    </dxf>
    <dxf>
      <border>
        <left style="thin">
          <color auto="1"/>
        </left>
        <right style="thin">
          <color auto="1"/>
        </right>
        <vertical/>
        <horizontal/>
      </border>
    </dxf>
    <dxf>
      <font>
        <b val="0"/>
        <i val="0"/>
        <strike val="0"/>
        <condense val="0"/>
        <extend val="0"/>
        <outline val="0"/>
        <shadow val="0"/>
        <u val="none"/>
        <vertAlign val="baseline"/>
        <sz val="10"/>
        <color theme="1"/>
        <name val="Calibri"/>
        <family val="2"/>
        <scheme val="minor"/>
      </font>
      <numFmt numFmtId="27" formatCode="m/d/yyyy\ h:mm"/>
      <alignment horizontal="general" vertical="center" textRotation="0" wrapText="0" indent="0" justifyLastLine="0" shrinkToFit="0" readingOrder="0"/>
      <protection locked="1" hidden="0"/>
    </dxf>
    <dxf>
      <font>
        <strike val="0"/>
        <outline val="0"/>
        <shadow val="0"/>
        <u val="none"/>
        <vertAlign val="baseline"/>
        <sz val="10"/>
        <color theme="1"/>
        <name val="Calibri"/>
        <family val="2"/>
        <scheme val="minor"/>
      </font>
      <numFmt numFmtId="164" formatCode="[$-F800]dddd\,\ mmmm\ dd\,\ yyyy"/>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style="thin">
          <color indexed="64"/>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1" indent="0" justifyLastLine="0" shrinkToFit="0" readingOrder="0"/>
      <border diagonalUp="0" diagonalDown="0">
        <left style="thin">
          <color theme="0" tint="-0.499984740745262"/>
        </left>
      </border>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3" formatCode="0%"/>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protection locked="1" hidden="0"/>
    </dxf>
    <dxf>
      <font>
        <strike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strike val="0"/>
        <outline val="0"/>
        <shadow val="0"/>
        <u val="none"/>
        <vertAlign val="baseline"/>
        <sz val="9"/>
        <color theme="1"/>
        <name val="Calibri"/>
        <family val="2"/>
        <scheme val="minor"/>
      </font>
      <fill>
        <patternFill patternType="solid">
          <fgColor indexed="64"/>
          <bgColor theme="1" tint="0.34998626667073579"/>
        </patternFill>
      </fill>
      <alignment horizontal="center" vertical="center" textRotation="0" wrapText="0" indent="0" justifyLastLine="0" shrinkToFit="0" readingOrder="0"/>
      <protection locked="1" hidden="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alignment horizontal="center" vertical="center" textRotation="0" wrapText="1" indent="0" justifyLastLine="0" shrinkToFit="0" readingOrder="0"/>
      <protection locked="1" hidden="0"/>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border>
        <left style="thin">
          <color theme="0" tint="-0.499984740745262"/>
        </left>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5"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alignment horizontal="left" vertical="top" textRotation="0" indent="0" justifyLastLine="0" shrinkToFit="0" readingOrder="0"/>
      <protection locked="1"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1" hidden="0"/>
    </dxf>
    <dxf>
      <font>
        <color rgb="FF9C0006"/>
      </font>
      <fill>
        <patternFill>
          <bgColor rgb="FFFFC7CE"/>
        </patternFill>
      </fill>
    </dxf>
  </dxfs>
  <tableStyles count="0" defaultTableStyle="TableStyleMedium2" defaultPivotStyle="PivotStyleMedium9"/>
  <colors>
    <mruColors>
      <color rgb="FFFFFFCC"/>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4478392</xdr:colOff>
      <xdr:row>0</xdr:row>
      <xdr:rowOff>48187</xdr:rowOff>
    </xdr:from>
    <xdr:to>
      <xdr:col>1</xdr:col>
      <xdr:colOff>5946950</xdr:colOff>
      <xdr:row>0</xdr:row>
      <xdr:rowOff>395532</xdr:rowOff>
    </xdr:to>
    <xdr:pic>
      <xdr:nvPicPr>
        <xdr:cNvPr id="2" name="Picture 1">
          <a:extLst>
            <a:ext uri="{FF2B5EF4-FFF2-40B4-BE49-F238E27FC236}">
              <a16:creationId xmlns:a16="http://schemas.microsoft.com/office/drawing/2014/main" id="{0E111E12-B865-48C6-886B-B41EFFEF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2157" y="238687"/>
          <a:ext cx="1468558" cy="34734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158E89E-4CB4-4A03-A0BF-B187AEBBDE7A}" name="Table5" displayName="Table5" ref="B11:N31" totalsRowShown="0" headerRowDxfId="111" dataDxfId="110">
  <autoFilter ref="B11:N31" xr:uid="{C714F8DB-4BC1-4445-BF52-5BC1A5B716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3F2C79F-0236-4CBA-A310-4DA121DC6D59}" name="MILESTONE_x000a_(as per agreement)" dataDxfId="109"/>
    <tableColumn id="2" xr3:uid="{9066CB0F-532D-453B-B197-2B74F23CE4BA}" name="START DATE_x000a_(as per agreement)" dataDxfId="108"/>
    <tableColumn id="3" xr3:uid="{571F130C-3BC3-4971-9179-6CD9CFF17687}" name="COMPLETION DATE_x000a_(as per agreement)" dataDxfId="107"/>
    <tableColumn id="12" xr3:uid="{01A09273-D5A7-4174-9F37-3D6F4886D462}" name="START DATE" dataDxfId="106"/>
    <tableColumn id="4" xr3:uid="{EAF18E4C-3A60-4730-A55B-A867CA30F592}" name="COMPLETION DATE" dataDxfId="105"/>
    <tableColumn id="5" xr3:uid="{CE23C7FF-2EAE-4BF3-8534-E027C96F1656}" name="PROGRESS_x000a_(%)" dataDxfId="104" dataCellStyle="Percent"/>
    <tableColumn id="6" xr3:uid="{C3C21C64-9913-4EA5-BC3E-F02F83E50577}" name="Start Quarter" dataDxfId="103">
      <calculatedColumnFormula>IF(B12&lt;&gt;"","Q"&amp;ROUNDUP(MONTH(C12)/3,0)&amp;" "&amp;YEAR(C12),"")</calculatedColumnFormula>
    </tableColumn>
    <tableColumn id="7" xr3:uid="{8E3AF891-D2B4-4F2B-86B8-0E6D50C0FC2D}" name="Expected Completion Quarter" dataDxfId="102">
      <calculatedColumnFormula>IF(B12&lt;&gt;"","Q"&amp;ROUNDUP(MONTH(D12)/3,0)&amp;" "&amp;YEAR(D12),"")</calculatedColumnFormula>
    </tableColumn>
    <tableColumn id="8" xr3:uid="{CEB750DC-41E0-4BB0-95A3-3B38477556BB}" name="Quarters to Competion" dataDxfId="101">
      <calculatedColumnFormula>IF(B12&lt;&gt;"",FLOOR(((YEAR(D12)*12+MONTH(D12))-(YEAR(C12)*12+MONTH(C12)))/3,1),"")</calculatedColumnFormula>
    </tableColumn>
    <tableColumn id="11" xr3:uid="{CB132E5F-61AB-4DD5-BEEF-90FF51640001}" name="Offset" dataDxfId="100">
      <calculatedColumnFormula>IF(E12&lt;&gt;"",SUM(Table5[[#This Row],[Actual Quarters to Completion]]-Table5[[#This Row],[Quarters to Competion]]),"")</calculatedColumnFormula>
    </tableColumn>
    <tableColumn id="13" xr3:uid="{D229A77C-C1A5-4E98-9A8D-867AE9B8D595}" name="Actual Start Quarter" dataDxfId="99">
      <calculatedColumnFormula>IF(E12&lt;&gt;"","Q"&amp;ROUNDUP(MONTH(E12)/3,0)&amp;" "&amp;YEAR(E12),"")</calculatedColumnFormula>
    </tableColumn>
    <tableColumn id="9" xr3:uid="{2EF7E193-503F-4A87-A20F-9C63AA9CDFBD}" name="Actual Completion Quarter" dataDxfId="98">
      <calculatedColumnFormula>IF(E12&lt;&gt;"","Q"&amp;ROUNDUP(MONTH(F12)/3,0)&amp;" "&amp;YEAR(F12),"")</calculatedColumnFormula>
    </tableColumn>
    <tableColumn id="10" xr3:uid="{726DDAAC-F221-43CD-93BD-A66887E74BEE}" name="Actual Quarters to Completion" dataDxfId="97">
      <calculatedColumnFormula>IF(E12&lt;&gt;"",FLOOR(((YEAR(F12)*12+MONTH(F12))-(YEAR(C12)*12+MONTH(C12)))/3,1),"")</calculatedColumnFormula>
    </tableColumn>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E7DF48-C425-48DA-A7B9-B222E9D9D63A}" name="Table9" displayName="Table9" ref="B8:L24" totalsRowShown="0" headerRowDxfId="92" dataDxfId="91">
  <tableColumns count="11">
    <tableColumn id="1" xr3:uid="{44F190DC-324B-40D3-A152-B0DDC22B2EA7}" name="ASSET REQUIRED" dataDxfId="90"/>
    <tableColumn id="11" xr3:uid="{D9816B94-59A4-4D54-BE15-D7CE20CA374A}" name="ASSET OWNER" dataDxfId="89"/>
    <tableColumn id="10" xr3:uid="{DF3EE6BF-D88D-4674-B5C3-FCBB6D95867C}" name="TYPE OF PERMIT REQUIRED" dataDxfId="88"/>
    <tableColumn id="2" xr3:uid="{9B88F510-B7CE-43E1-BD4F-A6A495DBC5D4}" name="PERMITTING AUTHORITY" dataDxfId="87"/>
    <tableColumn id="3" xr3:uid="{41A6AF31-49BB-4BC3-AA52-8EA19C4BDC21}" name="ORGANIZATION NAME" dataDxfId="86"/>
    <tableColumn id="6" xr3:uid="{D9E2A17D-17EB-4AE2-B554-CB24F962342F}" name="CONTACT NAME_x000a_(first name, last name)" dataDxfId="85"/>
    <tableColumn id="9" xr3:uid="{0563DDD2-4957-4C1B-9542-0E1DD09E4BCD}" name="POSITION/TITLE" dataDxfId="84"/>
    <tableColumn id="7" xr3:uid="{AF829BB5-02E3-4290-A790-1E9212CA5733}" name="PHONE NUMBER" dataDxfId="83"/>
    <tableColumn id="8" xr3:uid="{E8E90415-0210-4DB4-AFA6-1458019F9037}" name="E-MAIL ADDRESS" dataDxfId="82"/>
    <tableColumn id="4" xr3:uid="{F68088EF-EF61-4917-AC28-66238576E5C5}" name="STATUS_x000a_(use drop-down)" dataDxfId="81"/>
    <tableColumn id="5" xr3:uid="{CCD011B9-8582-41BB-BFE6-DB8C6C7DEEC0}" name="DATE PERMIT_x000a_IS REQUIRED" dataDxfId="80"/>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0C2F49-1761-4325-9807-133D178EF6DC}" name="Table13" displayName="Table13" ref="B7:J37" totalsRowCount="1" headerRowDxfId="74" dataDxfId="73" totalsRowDxfId="72">
  <tableColumns count="9">
    <tableColumn id="1" xr3:uid="{B5F38F6C-1B24-4853-A6A6-8FFEE6811FE9}" name=" COMMUNITY_x000a_(*denotes an indigenous community)_x000a_(use-dropdown)" totalsRowLabel="Total" dataDxfId="71" totalsRowDxfId="70"/>
    <tableColumn id="2" xr3:uid="{A7ECF80D-BEA4-4265-ADD1-DA3BCCD6B5A9}" name="PROJECT TYPE_x000a_(use drop-down)" dataDxfId="69" totalsRowDxfId="68"/>
    <tableColumn id="3" xr3:uid="{FA6FABF6-8546-49AB-99BC-1FC97555441B}" name="PROGRESS (%)" totalsRowFunction="average" dataDxfId="67" totalsRowDxfId="66" dataCellStyle="Percent"/>
    <tableColumn id="4" xr3:uid="{F9C99CDF-2586-4D8C-A0CE-87B981F3BF44}" name="STATUS_x000a_(use drop-down)" dataDxfId="65" totalsRowDxfId="64"/>
    <tableColumn id="6" xr3:uid="{B64D30F9-20EC-4AF4-9E48-CA6377873099}" name="ESTIMATED_x000a_COMPLETION DATE" dataDxfId="63" totalsRowDxfId="62"/>
    <tableColumn id="8" xr3:uid="{8D2B6985-B2A6-4761-AF31-8B31D8AB3938}" name="PLACE ID_x000a_(auto populated)" dataDxfId="61" totalsRowDxfId="60">
      <calculatedColumnFormula>IF(Table13[[#This Row],[ COMMUNITY
(*denotes an indigenous community)
(use-dropdown)]]&lt;&gt;"",INDEX(Table1[Place ID
],MATCH(Table13[[#This Row],[ COMMUNITY
(*denotes an indigenous community)
(use-dropdown)]],Table1[Place Name1 
(*denotes an indigenous community)],0)),"")</calculatedColumnFormula>
    </tableColumn>
    <tableColumn id="9" xr3:uid="{D9814C04-4F09-4EA2-ADC5-E69E64D75201}" name="Applicant Name" dataDxfId="59" totalsRowDxfId="58">
      <calculatedColumnFormula>IF(Table13[[#This Row],[ COMMUNITY
(*denotes an indigenous community)
(use-dropdown)]]&lt;&gt;"",'Overview &amp; Questionnaire'!B$18,"")</calculatedColumnFormula>
    </tableColumn>
    <tableColumn id="7" xr3:uid="{98A4C2C4-DB58-4F25-BCB8-384EFBE156D3}" name="Project Name" dataDxfId="57" totalsRowDxfId="56">
      <calculatedColumnFormula>IF(Table13[[#This Row],[ COMMUNITY
(*denotes an indigenous community)
(use-dropdown)]]&lt;&gt;"",'Overview &amp; Questionnaire'!B$20,"")</calculatedColumnFormula>
    </tableColumn>
    <tableColumn id="5" xr3:uid="{D2C069F5-9015-47FE-95CB-F7BD580A7B59}" name="TimeStamp_x000a_(auto fill)" totalsRowFunction="max" dataDxfId="55" totalsRowDxfId="54">
      <calculatedColumnFormula>IF(Table13[[#This Row],[ COMMUNITY
(*denotes an indigenous community)
(use-dropdown)]]&lt;&gt;"",'Overview &amp; Questionnaire'!B$38,"")</calculatedColumnFormula>
    </tableColumn>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D26A77-B915-4408-94CD-6F9C8D1EAA1E}" name="Table6" displayName="Table6" ref="B5:H25" headerRowCount="0" totalsRowCount="1" headerRowDxfId="47" dataDxfId="45" totalsRowDxfId="44" headerRowBorderDxfId="46" headerRowCellStyle="Heading 3 2" dataCellStyle="Normal 2">
  <tableColumns count="7">
    <tableColumn id="1" xr3:uid="{606DEBE2-1777-44C0-BED5-DBE24E05CBD3}" name="Column1" totalsRowLabel="Total" headerRowDxfId="43" dataDxfId="42" totalsRowDxfId="41" headerRowCellStyle="Heading 2 2" dataCellStyle="Activity">
      <calculatedColumnFormula>IF('Milestone Progress'!B12&lt;&gt;"",'Milestone Progress'!B12,"")</calculatedColumnFormula>
    </tableColumn>
    <tableColumn id="2" xr3:uid="{A1AB2662-C8D7-4059-BCEA-F38EBA93C899}" name="Column2" headerRowDxfId="40" dataDxfId="39" totalsRowDxfId="38" headerRowCellStyle="Heading 3 2" dataCellStyle="Normal 2">
      <calculatedColumnFormula>'Milestone Progress'!H12</calculatedColumnFormula>
    </tableColumn>
    <tableColumn id="8" xr3:uid="{6582CE15-9EAD-476D-BA9F-2DDD9B0C5E3F}" name="Column7" headerRowDxfId="37" dataDxfId="36" totalsRowDxfId="35" headerRowCellStyle="Heading 3 2" dataCellStyle="Normal 2">
      <calculatedColumnFormula>'Milestone Progress'!I12</calculatedColumnFormula>
    </tableColumn>
    <tableColumn id="3" xr3:uid="{AA6F7C3D-8D12-4240-90B8-9EE82E11C73F}" name="Column3" headerRowDxfId="34" dataDxfId="33" totalsRowDxfId="32" headerRowCellStyle="Heading 3 2" dataCellStyle="Normal 2">
      <calculatedColumnFormula>'Milestone Progress'!L12</calculatedColumnFormula>
    </tableColumn>
    <tableColumn id="4" xr3:uid="{D86E6442-6FDB-4835-ADFB-6D2E7DC23443}" name="Column4" headerRowDxfId="31" dataDxfId="30" totalsRowDxfId="29" headerRowCellStyle="Heading 3 2" dataCellStyle="Normal 2">
      <calculatedColumnFormula>'Milestone Progress'!M12</calculatedColumnFormula>
    </tableColumn>
    <tableColumn id="5" xr3:uid="{C73C18EC-73B3-4605-815E-4C27EA3D8A85}" name="Column5" totalsRowFunction="sum" headerRowDxfId="28" dataDxfId="27" totalsRowDxfId="26" headerRowCellStyle="Heading 3 2" dataCellStyle="Normal 2">
      <calculatedColumnFormula>'Milestone Progress'!K12</calculatedColumnFormula>
    </tableColumn>
    <tableColumn id="6" xr3:uid="{44042379-8816-4F6E-943D-61C15844AFFE}" name="Column6" totalsRowFunction="average" headerRowDxfId="25" dataDxfId="24" totalsRowDxfId="23" headerRowCellStyle="Heading 3 2" dataCellStyle="Percent Complete">
      <calculatedColumnFormula>IF(B5&lt;&gt;"",'Milestone Progress'!G12,"")</calculatedColumnFormula>
    </tableColumn>
  </tableColumns>
  <tableStyleInfo name="TableStyleMedium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F04E1F-12F9-42E6-A807-864F07E9865C}" name="Table1" displayName="Table1" ref="B3:H1245" totalsRowShown="0" headerRowDxfId="22" dataDxfId="20" headerRowBorderDxfId="21" tableBorderDxfId="19">
  <autoFilter ref="B3:H1245" xr:uid="{9B7C560B-7C33-4F09-80A4-7C183A17E0CA}"/>
  <sortState xmlns:xlrd2="http://schemas.microsoft.com/office/spreadsheetml/2017/richdata2" ref="B4:H1245">
    <sortCondition ref="C3:C1245"/>
  </sortState>
  <tableColumns count="7">
    <tableColumn id="1" xr3:uid="{6ED51302-69B0-455E-8A24-ABDD01F1FCAB}" name="Place ID_x000a_" dataDxfId="18"/>
    <tableColumn id="2" xr3:uid="{CC1AC7A8-C697-4AC6-823B-DA14EFE0A6F6}" name="Place Name1 _x000a_(*denotes an indigenous community)" dataDxfId="17" dataCellStyle="Hyperlink"/>
    <tableColumn id="7" xr3:uid="{554A9B81-FBF1-4921-9A21-B1D3188C1CD0}" name="Existing 50/10 Mbps Availability_x000a_Internet2_x000a_(Yes or No)" dataDxfId="16"/>
    <tableColumn id="6" xr3:uid="{234F8167-DCEE-4F1D-BECF-30F4471B39B6}" name="Existing 25/5 Mbps Availability_x000a_(Yes or No)2" dataDxfId="15"/>
    <tableColumn id="3" xr3:uid="{D7E018FF-0DE4-4D28-B628-BAA9ECA3DE21}" name="Existing LTE Cellular Availity_x000a_(Yes or No)" dataDxfId="14"/>
    <tableColumn id="4" xr3:uid="{3883230A-7034-486A-9FB7-7B22750BB505}" name="Regional District" dataDxfId="13"/>
    <tableColumn id="5" xr3:uid="{7C9A3C01-B381-4C4C-803A-CE337158212C}" name="Economic Region" dataDxfId="12"/>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CB5151-A11A-45E8-A061-AF96708AE714}" name="Table14" displayName="Table14" ref="B2:B5" totalsRowShown="0" headerRowDxfId="11" dataDxfId="10">
  <autoFilter ref="B2:B5" xr:uid="{F5D1248A-9C27-407C-AF3F-4F9CDE853CEF}"/>
  <tableColumns count="1">
    <tableColumn id="1" xr3:uid="{4C9E90DC-8CAC-4E02-B947-AE9985F108C1}" name="Project Types" dataDxfId="9"/>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33AD8A-C487-4726-B94F-DAE8E17A3646}" name="Table12" displayName="Table12" ref="F2:F238" totalsRowShown="0" headerRowDxfId="8" dataDxfId="7">
  <autoFilter ref="F2:F238" xr:uid="{5EC561D2-216F-4487-AAC0-6C1D1E3DAFEA}"/>
  <tableColumns count="1">
    <tableColumn id="1" xr3:uid="{2B5A4CF6-5A4C-430C-BBD9-D3B9958CA53B}" name="Inland Ferries &amp; Rest Areas" dataDxfId="6"/>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47345A9-3904-4385-A62A-66E1E5D07C6E}" name="Table15" displayName="Table15" ref="D2:D75" totalsRowShown="0" headerRowDxfId="5" dataDxfId="3" headerRowBorderDxfId="4" tableBorderDxfId="2" totalsRowBorderDxfId="1">
  <autoFilter ref="D2:D75" xr:uid="{3608B6FC-B1C4-472E-A04D-61FE3AE9504A}"/>
  <tableColumns count="1">
    <tableColumn id="1" xr3:uid="{CF57F37D-AF21-4B30-8D31-233780E501DA}" name="List of BC HWY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nectingbc@northerndevelopment.bc.c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B7234-E068-4AC7-B170-25AC772C7147}">
  <sheetPr codeName="Sheet3">
    <pageSetUpPr fitToPage="1"/>
  </sheetPr>
  <dimension ref="A1:H86"/>
  <sheetViews>
    <sheetView tabSelected="1" zoomScale="85" zoomScaleNormal="85" zoomScaleSheetLayoutView="85" workbookViewId="0">
      <selection activeCell="B16" sqref="B16"/>
    </sheetView>
  </sheetViews>
  <sheetFormatPr defaultColWidth="0" defaultRowHeight="15" zeroHeight="1" x14ac:dyDescent="0.25"/>
  <cols>
    <col min="1" max="1" width="4.7109375" style="4" customWidth="1"/>
    <col min="2" max="2" width="89.85546875" style="4" customWidth="1"/>
    <col min="3" max="3" width="4.7109375" style="4" customWidth="1"/>
    <col min="4" max="4" width="5.140625" style="4" hidden="1" customWidth="1"/>
    <col min="5" max="5" width="11.42578125" style="4" hidden="1" customWidth="1"/>
    <col min="6" max="6" width="25.85546875" style="4" hidden="1" customWidth="1"/>
    <col min="7" max="7" width="42.140625" style="4" hidden="1" customWidth="1"/>
    <col min="8" max="8" width="27" style="4" hidden="1" customWidth="1"/>
    <col min="9" max="16384" width="9.140625" style="4" hidden="1"/>
  </cols>
  <sheetData>
    <row r="1" spans="2:2" s="34" customFormat="1" ht="31.5" x14ac:dyDescent="0.5">
      <c r="B1" s="72" t="s">
        <v>1602</v>
      </c>
    </row>
    <row r="2" spans="2:2" s="34" customFormat="1" ht="31.5" x14ac:dyDescent="0.5">
      <c r="B2" s="72" t="s">
        <v>1640</v>
      </c>
    </row>
    <row r="3" spans="2:2" s="34" customFormat="1" ht="31.5" x14ac:dyDescent="0.5">
      <c r="B3" s="73" t="s">
        <v>1615</v>
      </c>
    </row>
    <row r="4" spans="2:2" x14ac:dyDescent="0.25">
      <c r="B4" s="74"/>
    </row>
    <row r="5" spans="2:2" s="34" customFormat="1" ht="31.5" x14ac:dyDescent="0.5">
      <c r="B5" s="90" t="s">
        <v>1257</v>
      </c>
    </row>
    <row r="6" spans="2:2" ht="60" x14ac:dyDescent="0.25">
      <c r="B6" s="75" t="s">
        <v>1653</v>
      </c>
    </row>
    <row r="7" spans="2:2" x14ac:dyDescent="0.25">
      <c r="B7" s="75"/>
    </row>
    <row r="8" spans="2:2" s="34" customFormat="1" ht="31.5" x14ac:dyDescent="0.5">
      <c r="B8" s="90" t="s">
        <v>1266</v>
      </c>
    </row>
    <row r="9" spans="2:2" ht="60" x14ac:dyDescent="0.25">
      <c r="B9" s="91" t="s">
        <v>1645</v>
      </c>
    </row>
    <row r="10" spans="2:2" x14ac:dyDescent="0.25">
      <c r="B10" s="92"/>
    </row>
    <row r="11" spans="2:2" x14ac:dyDescent="0.25">
      <c r="B11" s="92" t="s">
        <v>1619</v>
      </c>
    </row>
    <row r="12" spans="2:2" x14ac:dyDescent="0.25">
      <c r="B12" s="76" t="s">
        <v>1267</v>
      </c>
    </row>
    <row r="13" spans="2:2" x14ac:dyDescent="0.25">
      <c r="B13" s="76"/>
    </row>
    <row r="14" spans="2:2" s="34" customFormat="1" ht="31.5" x14ac:dyDescent="0.5">
      <c r="B14" s="90" t="s">
        <v>1268</v>
      </c>
    </row>
    <row r="15" spans="2:2" x14ac:dyDescent="0.25">
      <c r="B15" s="77" t="s">
        <v>1269</v>
      </c>
    </row>
    <row r="16" spans="2:2" x14ac:dyDescent="0.25">
      <c r="B16" s="84"/>
    </row>
    <row r="17" spans="2:2" x14ac:dyDescent="0.25">
      <c r="B17" s="78" t="s">
        <v>1270</v>
      </c>
    </row>
    <row r="18" spans="2:2" x14ac:dyDescent="0.25">
      <c r="B18" s="85"/>
    </row>
    <row r="19" spans="2:2" x14ac:dyDescent="0.25">
      <c r="B19" s="78" t="s">
        <v>1271</v>
      </c>
    </row>
    <row r="20" spans="2:2" x14ac:dyDescent="0.25">
      <c r="B20" s="85"/>
    </row>
    <row r="21" spans="2:2" x14ac:dyDescent="0.25"/>
    <row r="22" spans="2:2" s="34" customFormat="1" ht="31.5" x14ac:dyDescent="0.5">
      <c r="B22" s="90" t="s">
        <v>1272</v>
      </c>
    </row>
    <row r="23" spans="2:2" x14ac:dyDescent="0.25">
      <c r="B23" s="78" t="s">
        <v>1273</v>
      </c>
    </row>
    <row r="24" spans="2:2" x14ac:dyDescent="0.25">
      <c r="B24" s="86"/>
    </row>
    <row r="25" spans="2:2" x14ac:dyDescent="0.25">
      <c r="B25" s="79" t="s">
        <v>1274</v>
      </c>
    </row>
    <row r="26" spans="2:2" x14ac:dyDescent="0.25">
      <c r="B26" s="86"/>
    </row>
    <row r="27" spans="2:2" x14ac:dyDescent="0.25">
      <c r="B27" s="79" t="s">
        <v>1275</v>
      </c>
    </row>
    <row r="28" spans="2:2" x14ac:dyDescent="0.25">
      <c r="B28" s="86"/>
    </row>
    <row r="29" spans="2:2" x14ac:dyDescent="0.25">
      <c r="B29" s="79" t="s">
        <v>1276</v>
      </c>
    </row>
    <row r="30" spans="2:2" x14ac:dyDescent="0.25">
      <c r="B30" s="86"/>
    </row>
    <row r="31" spans="2:2" x14ac:dyDescent="0.25"/>
    <row r="32" spans="2:2" s="34" customFormat="1" ht="31.5" x14ac:dyDescent="0.5">
      <c r="B32" s="90" t="s">
        <v>1605</v>
      </c>
    </row>
    <row r="33" spans="2:2" x14ac:dyDescent="0.25">
      <c r="B33" s="80" t="s">
        <v>1646</v>
      </c>
    </row>
    <row r="34" spans="2:2" x14ac:dyDescent="0.25">
      <c r="B34" s="129"/>
    </row>
    <row r="35" spans="2:2" x14ac:dyDescent="0.25">
      <c r="B35" s="89" t="s">
        <v>1644</v>
      </c>
    </row>
    <row r="36" spans="2:2" x14ac:dyDescent="0.25">
      <c r="B36" s="130"/>
    </row>
    <row r="37" spans="2:2" x14ac:dyDescent="0.25">
      <c r="B37" s="80" t="s">
        <v>1277</v>
      </c>
    </row>
    <row r="38" spans="2:2" x14ac:dyDescent="0.25">
      <c r="B38" s="87"/>
    </row>
    <row r="39" spans="2:2" x14ac:dyDescent="0.25">
      <c r="B39" s="81"/>
    </row>
    <row r="40" spans="2:2" s="34" customFormat="1" ht="31.5" x14ac:dyDescent="0.5">
      <c r="B40" s="90" t="s">
        <v>1279</v>
      </c>
    </row>
    <row r="41" spans="2:2" ht="18.75" x14ac:dyDescent="0.3">
      <c r="B41" s="82" t="s">
        <v>1278</v>
      </c>
    </row>
    <row r="42" spans="2:2" ht="30" x14ac:dyDescent="0.25">
      <c r="B42" s="79" t="s">
        <v>1616</v>
      </c>
    </row>
    <row r="43" spans="2:2" x14ac:dyDescent="0.25">
      <c r="B43" s="88"/>
    </row>
    <row r="44" spans="2:2" ht="30" x14ac:dyDescent="0.25">
      <c r="B44" s="79" t="s">
        <v>1606</v>
      </c>
    </row>
    <row r="45" spans="2:2" x14ac:dyDescent="0.25">
      <c r="B45" s="131"/>
    </row>
    <row r="46" spans="2:2" x14ac:dyDescent="0.25">
      <c r="B46" s="132"/>
    </row>
    <row r="47" spans="2:2" x14ac:dyDescent="0.25">
      <c r="B47" s="132"/>
    </row>
    <row r="48" spans="2:2" x14ac:dyDescent="0.25">
      <c r="B48" s="132"/>
    </row>
    <row r="49" spans="2:2" x14ac:dyDescent="0.25">
      <c r="B49" s="132"/>
    </row>
    <row r="50" spans="2:2" x14ac:dyDescent="0.25">
      <c r="B50" s="132"/>
    </row>
    <row r="51" spans="2:2" x14ac:dyDescent="0.25">
      <c r="B51" s="132"/>
    </row>
    <row r="52" spans="2:2" x14ac:dyDescent="0.25">
      <c r="B52" s="132"/>
    </row>
    <row r="53" spans="2:2" x14ac:dyDescent="0.25">
      <c r="B53" s="132"/>
    </row>
    <row r="54" spans="2:2" x14ac:dyDescent="0.25">
      <c r="B54" s="132"/>
    </row>
    <row r="55" spans="2:2" x14ac:dyDescent="0.25">
      <c r="B55" s="83"/>
    </row>
    <row r="56" spans="2:2" ht="18.75" x14ac:dyDescent="0.3">
      <c r="B56" s="82" t="s">
        <v>1607</v>
      </c>
    </row>
    <row r="57" spans="2:2" ht="45" x14ac:dyDescent="0.25">
      <c r="B57" s="79" t="s">
        <v>1618</v>
      </c>
    </row>
    <row r="58" spans="2:2" x14ac:dyDescent="0.25">
      <c r="B58" s="88"/>
    </row>
    <row r="59" spans="2:2" ht="45" x14ac:dyDescent="0.25">
      <c r="B59" s="79" t="s">
        <v>1608</v>
      </c>
    </row>
    <row r="60" spans="2:2" x14ac:dyDescent="0.25">
      <c r="B60" s="131"/>
    </row>
    <row r="61" spans="2:2" x14ac:dyDescent="0.25">
      <c r="B61" s="132"/>
    </row>
    <row r="62" spans="2:2" x14ac:dyDescent="0.25">
      <c r="B62" s="132"/>
    </row>
    <row r="63" spans="2:2" x14ac:dyDescent="0.25">
      <c r="B63" s="132"/>
    </row>
    <row r="64" spans="2:2" x14ac:dyDescent="0.25">
      <c r="B64" s="132"/>
    </row>
    <row r="65" spans="2:2" x14ac:dyDescent="0.25">
      <c r="B65" s="132"/>
    </row>
    <row r="66" spans="2:2" x14ac:dyDescent="0.25">
      <c r="B66" s="132"/>
    </row>
    <row r="67" spans="2:2" x14ac:dyDescent="0.25">
      <c r="B67" s="132"/>
    </row>
    <row r="68" spans="2:2" x14ac:dyDescent="0.25">
      <c r="B68" s="132"/>
    </row>
    <row r="69" spans="2:2" x14ac:dyDescent="0.25">
      <c r="B69" s="132"/>
    </row>
    <row r="70" spans="2:2" x14ac:dyDescent="0.25">
      <c r="B70" s="83"/>
    </row>
    <row r="71" spans="2:2" ht="18.75" x14ac:dyDescent="0.3">
      <c r="B71" s="82" t="s">
        <v>1280</v>
      </c>
    </row>
    <row r="72" spans="2:2" x14ac:dyDescent="0.25">
      <c r="B72" s="79" t="s">
        <v>1617</v>
      </c>
    </row>
    <row r="73" spans="2:2" x14ac:dyDescent="0.25">
      <c r="B73" s="88"/>
    </row>
    <row r="74" spans="2:2" x14ac:dyDescent="0.25">
      <c r="B74" s="79" t="s">
        <v>1281</v>
      </c>
    </row>
    <row r="75" spans="2:2" x14ac:dyDescent="0.25">
      <c r="B75" s="131"/>
    </row>
    <row r="76" spans="2:2" x14ac:dyDescent="0.25">
      <c r="B76" s="132"/>
    </row>
    <row r="77" spans="2:2" x14ac:dyDescent="0.25">
      <c r="B77" s="132"/>
    </row>
    <row r="78" spans="2:2" x14ac:dyDescent="0.25">
      <c r="B78" s="132"/>
    </row>
    <row r="79" spans="2:2" x14ac:dyDescent="0.25">
      <c r="B79" s="132"/>
    </row>
    <row r="80" spans="2:2" x14ac:dyDescent="0.25">
      <c r="B80" s="132"/>
    </row>
    <row r="81" spans="2:3" x14ac:dyDescent="0.25">
      <c r="B81" s="132"/>
    </row>
    <row r="82" spans="2:3" x14ac:dyDescent="0.25">
      <c r="B82" s="132"/>
    </row>
    <row r="83" spans="2:3" x14ac:dyDescent="0.25">
      <c r="B83" s="132"/>
    </row>
    <row r="84" spans="2:3" x14ac:dyDescent="0.25">
      <c r="B84" s="132"/>
    </row>
    <row r="85" spans="2:3" x14ac:dyDescent="0.25"/>
    <row r="86" spans="2:3" x14ac:dyDescent="0.25">
      <c r="B86" s="133" t="s">
        <v>1654</v>
      </c>
      <c r="C86" s="133"/>
    </row>
  </sheetData>
  <sheetProtection algorithmName="SHA-512" hashValue="DmyerbeAWEyZcOYVOuM0+nUlEaQvOfHyTtfi8IIaLATcB9WFHvMFPQRZZzwMy5S4Kfp9ZZ0PEWlbEjpLUEWrKA==" saltValue="GyJMHyC9jxgEH7UK4E6e1g==" spinCount="100000" sheet="1" insertRows="0"/>
  <mergeCells count="4">
    <mergeCell ref="B45:B54"/>
    <mergeCell ref="B60:B69"/>
    <mergeCell ref="B75:B84"/>
    <mergeCell ref="B86:C86"/>
  </mergeCells>
  <dataValidations count="4">
    <dataValidation allowBlank="1" showErrorMessage="1" sqref="B74:B1048576 B44:B57 B59:B72 B37:B42 B1:B33 B35" xr:uid="{2204CA82-B892-4741-9065-F70D59F65A1A}"/>
    <dataValidation type="list" allowBlank="1" showErrorMessage="1" sqref="B43 B58 B73" xr:uid="{A67BC073-4E25-4054-AB15-789420F0F111}">
      <formula1>"Yes,No"</formula1>
    </dataValidation>
    <dataValidation type="list" allowBlank="1" showErrorMessage="1" sqref="B34" xr:uid="{6CC755AC-9555-470D-9980-035706B44B10}">
      <formula1>"31-Mar, 30-Jun, 30-Sep, 31-Dec"</formula1>
    </dataValidation>
    <dataValidation type="list" allowBlank="1" showErrorMessage="1" sqref="B36" xr:uid="{DA7CB8A3-1CE5-4537-AA74-D78C2EB35624}">
      <formula1>"2020,2021,2022,2023,2024,2025"</formula1>
    </dataValidation>
  </dataValidations>
  <hyperlinks>
    <hyperlink ref="B12" r:id="rId1" xr:uid="{9462430A-5EA6-4731-8D3A-B7C082BF4F6C}"/>
  </hyperlinks>
  <pageMargins left="0.7" right="0.7" top="0.25" bottom="0.5" header="0.3" footer="0.3"/>
  <pageSetup scale="91" fitToHeight="0" orientation="portrait" r:id="rId2"/>
  <headerFooter>
    <oddFooter>&amp;CPage &amp;P of &amp;N</oddFooter>
  </headerFooter>
  <rowBreaks count="1" manualBreakCount="1">
    <brk id="3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0"/>
  <sheetViews>
    <sheetView zoomScale="90" zoomScaleNormal="90" workbookViewId="0">
      <selection activeCell="C12" sqref="C12"/>
    </sheetView>
  </sheetViews>
  <sheetFormatPr defaultColWidth="0" defaultRowHeight="15" zeroHeight="1" outlineLevelCol="1" x14ac:dyDescent="0.25"/>
  <cols>
    <col min="1" max="1" width="2" style="4" customWidth="1"/>
    <col min="2" max="2" width="44.28515625" style="4" customWidth="1"/>
    <col min="3" max="6" width="15.28515625" style="4" customWidth="1"/>
    <col min="7" max="7" width="17.5703125" style="4" customWidth="1"/>
    <col min="8" max="8" width="13" style="4" hidden="1" customWidth="1" outlineLevel="1"/>
    <col min="9" max="9" width="12" style="4" hidden="1" customWidth="1" outlineLevel="1"/>
    <col min="10" max="12" width="10.5703125" style="4" hidden="1" customWidth="1" outlineLevel="1"/>
    <col min="13" max="13" width="12" style="4" hidden="1" customWidth="1" outlineLevel="1"/>
    <col min="14" max="14" width="13.28515625" style="4" hidden="1" customWidth="1" outlineLevel="1"/>
    <col min="15" max="15" width="3.7109375" style="4" customWidth="1" collapsed="1"/>
    <col min="16" max="16384" width="9.140625" style="4" hidden="1"/>
  </cols>
  <sheetData>
    <row r="1" spans="2:14" s="34" customFormat="1" ht="31.5" x14ac:dyDescent="0.5">
      <c r="B1" s="139" t="s">
        <v>11</v>
      </c>
      <c r="C1" s="139"/>
      <c r="D1" s="139"/>
      <c r="E1" s="139"/>
      <c r="F1" s="139"/>
      <c r="G1" s="139"/>
    </row>
    <row r="2" spans="2:14" x14ac:dyDescent="0.25">
      <c r="B2" s="140"/>
      <c r="C2" s="140"/>
      <c r="D2" s="140"/>
      <c r="E2" s="140"/>
      <c r="F2" s="140"/>
      <c r="G2" s="140"/>
    </row>
    <row r="3" spans="2:14" ht="26.25" x14ac:dyDescent="0.4">
      <c r="B3" s="141" t="s">
        <v>1257</v>
      </c>
      <c r="C3" s="141"/>
      <c r="D3" s="141"/>
      <c r="E3" s="141"/>
      <c r="F3" s="141"/>
      <c r="G3" s="141"/>
    </row>
    <row r="4" spans="2:14" x14ac:dyDescent="0.25">
      <c r="B4" s="142" t="s">
        <v>1261</v>
      </c>
      <c r="C4" s="142"/>
      <c r="D4" s="142"/>
      <c r="E4" s="142"/>
      <c r="F4" s="142"/>
      <c r="G4" s="142"/>
    </row>
    <row r="5" spans="2:14" x14ac:dyDescent="0.25">
      <c r="B5" s="142" t="s">
        <v>1636</v>
      </c>
      <c r="C5" s="142"/>
      <c r="D5" s="142"/>
      <c r="E5" s="142"/>
      <c r="F5" s="142"/>
      <c r="G5" s="142"/>
    </row>
    <row r="6" spans="2:14" x14ac:dyDescent="0.25">
      <c r="B6" s="142" t="s">
        <v>1637</v>
      </c>
      <c r="C6" s="142"/>
      <c r="D6" s="142"/>
      <c r="E6" s="142"/>
      <c r="F6" s="142"/>
      <c r="G6" s="142"/>
    </row>
    <row r="7" spans="2:14" x14ac:dyDescent="0.25">
      <c r="B7" s="142" t="s">
        <v>1638</v>
      </c>
      <c r="C7" s="142"/>
      <c r="D7" s="142"/>
      <c r="E7" s="142"/>
      <c r="F7" s="142"/>
      <c r="G7" s="142"/>
    </row>
    <row r="8" spans="2:14" ht="15" customHeight="1" x14ac:dyDescent="0.25">
      <c r="B8" s="142" t="s">
        <v>1639</v>
      </c>
      <c r="C8" s="142"/>
      <c r="D8" s="142"/>
      <c r="E8" s="142"/>
      <c r="F8" s="142"/>
      <c r="G8" s="142"/>
    </row>
    <row r="9" spans="2:14" s="58" customFormat="1" x14ac:dyDescent="0.25">
      <c r="B9" s="57"/>
    </row>
    <row r="10" spans="2:14" x14ac:dyDescent="0.25">
      <c r="C10" s="134" t="s">
        <v>1611</v>
      </c>
      <c r="D10" s="135"/>
      <c r="E10" s="136" t="s">
        <v>15</v>
      </c>
      <c r="F10" s="137"/>
    </row>
    <row r="11" spans="2:14" ht="36" x14ac:dyDescent="0.25">
      <c r="B11" s="59" t="s">
        <v>1604</v>
      </c>
      <c r="C11" s="60" t="s">
        <v>1623</v>
      </c>
      <c r="D11" s="60" t="s">
        <v>1624</v>
      </c>
      <c r="E11" s="61" t="s">
        <v>1621</v>
      </c>
      <c r="F11" s="61" t="s">
        <v>1622</v>
      </c>
      <c r="G11" s="62" t="s">
        <v>1612</v>
      </c>
      <c r="H11" s="7" t="s">
        <v>2</v>
      </c>
      <c r="I11" s="7" t="s">
        <v>3</v>
      </c>
      <c r="J11" s="7" t="s">
        <v>5</v>
      </c>
      <c r="K11" s="7" t="s">
        <v>8</v>
      </c>
      <c r="L11" s="7" t="s">
        <v>10</v>
      </c>
      <c r="M11" s="7" t="s">
        <v>4</v>
      </c>
      <c r="N11" s="7" t="s">
        <v>6</v>
      </c>
    </row>
    <row r="12" spans="2:14" x14ac:dyDescent="0.25">
      <c r="B12" s="68" t="s">
        <v>1263</v>
      </c>
      <c r="C12" s="38"/>
      <c r="D12" s="38"/>
      <c r="E12" s="38"/>
      <c r="F12" s="38"/>
      <c r="G12" s="69"/>
      <c r="H12" s="63" t="str">
        <f>IF(B12&lt;&gt;"","Q"&amp;ROUNDUP(MONTH(C12)/3,0)&amp;" "&amp;YEAR(C12),"")</f>
        <v>Q1 1900</v>
      </c>
      <c r="I12" s="63" t="str">
        <f t="shared" ref="I12:I31" si="0">IF(B12&lt;&gt;"","Q"&amp;ROUNDUP(MONTH(D12)/3,0)&amp;" "&amp;YEAR(D12),"")</f>
        <v>Q1 1900</v>
      </c>
      <c r="J12" s="63">
        <f t="shared" ref="J12:J31" si="1">IF(B12&lt;&gt;"",FLOOR(((YEAR(D12)*12+MONTH(D12))-(YEAR(C12)*12+MONTH(C12)))/3,1),"")</f>
        <v>0</v>
      </c>
      <c r="K12" s="63" t="str">
        <f>IF(E12&lt;&gt;"",SUM(Table5[[#This Row],[Actual Quarters to Completion]]-Table5[[#This Row],[Quarters to Competion]]),"")</f>
        <v/>
      </c>
      <c r="L12" s="63" t="str">
        <f t="shared" ref="L12:L31" si="2">IF(E12&lt;&gt;"","Q"&amp;ROUNDUP(MONTH(E12)/3,0)&amp;" "&amp;YEAR(E12),"")</f>
        <v/>
      </c>
      <c r="M12" s="63" t="str">
        <f t="shared" ref="M12:M31" si="3">IF(E12&lt;&gt;"","Q"&amp;ROUNDUP(MONTH(F12)/3,0)&amp;" "&amp;YEAR(F12),"")</f>
        <v/>
      </c>
      <c r="N12" s="63" t="str">
        <f t="shared" ref="N12:N31" si="4">IF(E12&lt;&gt;"",FLOOR(((YEAR(F12)*12+MONTH(F12))-(YEAR(C12)*12+MONTH(C12)))/3,1),"")</f>
        <v/>
      </c>
    </row>
    <row r="13" spans="2:14" x14ac:dyDescent="0.25">
      <c r="B13" s="68" t="s">
        <v>1264</v>
      </c>
      <c r="C13" s="38"/>
      <c r="D13" s="38"/>
      <c r="E13" s="38"/>
      <c r="F13" s="38"/>
      <c r="G13" s="69"/>
      <c r="H13" s="63" t="str">
        <f t="shared" ref="H13:H31" si="5">IF(B13&lt;&gt;"","Q"&amp;ROUNDUP(MONTH(C13)/3,0)&amp;" "&amp;YEAR(C13),"")</f>
        <v>Q1 1900</v>
      </c>
      <c r="I13" s="63" t="str">
        <f t="shared" si="0"/>
        <v>Q1 1900</v>
      </c>
      <c r="J13" s="63">
        <f t="shared" si="1"/>
        <v>0</v>
      </c>
      <c r="K13" s="63" t="str">
        <f>IF(E13&lt;&gt;"",SUM(Table5[[#This Row],[Actual Quarters to Completion]]-Table5[[#This Row],[Quarters to Competion]]),"")</f>
        <v/>
      </c>
      <c r="L13" s="63" t="str">
        <f t="shared" si="2"/>
        <v/>
      </c>
      <c r="M13" s="63" t="str">
        <f t="shared" si="3"/>
        <v/>
      </c>
      <c r="N13" s="63" t="str">
        <f t="shared" si="4"/>
        <v/>
      </c>
    </row>
    <row r="14" spans="2:14" x14ac:dyDescent="0.25">
      <c r="B14" s="68" t="s">
        <v>1264</v>
      </c>
      <c r="C14" s="38"/>
      <c r="D14" s="38"/>
      <c r="E14" s="38"/>
      <c r="F14" s="38"/>
      <c r="G14" s="69"/>
      <c r="H14" s="63" t="str">
        <f t="shared" si="5"/>
        <v>Q1 1900</v>
      </c>
      <c r="I14" s="63" t="str">
        <f t="shared" si="0"/>
        <v>Q1 1900</v>
      </c>
      <c r="J14" s="63">
        <f t="shared" si="1"/>
        <v>0</v>
      </c>
      <c r="K14" s="63" t="str">
        <f>IF(E14&lt;&gt;"",SUM(Table5[[#This Row],[Actual Quarters to Completion]]-Table5[[#This Row],[Quarters to Competion]]),"")</f>
        <v/>
      </c>
      <c r="L14" s="63" t="str">
        <f t="shared" si="2"/>
        <v/>
      </c>
      <c r="M14" s="63" t="str">
        <f t="shared" si="3"/>
        <v/>
      </c>
      <c r="N14" s="63" t="str">
        <f t="shared" si="4"/>
        <v/>
      </c>
    </row>
    <row r="15" spans="2:14" x14ac:dyDescent="0.25">
      <c r="B15" s="68" t="s">
        <v>1264</v>
      </c>
      <c r="C15" s="38"/>
      <c r="D15" s="38"/>
      <c r="E15" s="38"/>
      <c r="F15" s="38"/>
      <c r="G15" s="69"/>
      <c r="H15" s="63" t="str">
        <f t="shared" si="5"/>
        <v>Q1 1900</v>
      </c>
      <c r="I15" s="63" t="str">
        <f t="shared" si="0"/>
        <v>Q1 1900</v>
      </c>
      <c r="J15" s="63">
        <f t="shared" si="1"/>
        <v>0</v>
      </c>
      <c r="K15" s="63" t="str">
        <f>IF(E15&lt;&gt;"",SUM(Table5[[#This Row],[Actual Quarters to Completion]]-Table5[[#This Row],[Quarters to Competion]]),"")</f>
        <v/>
      </c>
      <c r="L15" s="63" t="str">
        <f t="shared" si="2"/>
        <v/>
      </c>
      <c r="M15" s="63" t="str">
        <f t="shared" si="3"/>
        <v/>
      </c>
      <c r="N15" s="63" t="str">
        <f t="shared" si="4"/>
        <v/>
      </c>
    </row>
    <row r="16" spans="2:14" x14ac:dyDescent="0.25">
      <c r="B16" s="68" t="s">
        <v>1264</v>
      </c>
      <c r="C16" s="38"/>
      <c r="D16" s="38"/>
      <c r="E16" s="38"/>
      <c r="F16" s="38"/>
      <c r="G16" s="69"/>
      <c r="H16" s="63" t="str">
        <f t="shared" si="5"/>
        <v>Q1 1900</v>
      </c>
      <c r="I16" s="63" t="str">
        <f t="shared" si="0"/>
        <v>Q1 1900</v>
      </c>
      <c r="J16" s="63">
        <f t="shared" si="1"/>
        <v>0</v>
      </c>
      <c r="K16" s="63" t="str">
        <f>IF(E16&lt;&gt;"",SUM(Table5[[#This Row],[Actual Quarters to Completion]]-Table5[[#This Row],[Quarters to Competion]]),"")</f>
        <v/>
      </c>
      <c r="L16" s="63" t="str">
        <f t="shared" si="2"/>
        <v/>
      </c>
      <c r="M16" s="63" t="str">
        <f t="shared" si="3"/>
        <v/>
      </c>
      <c r="N16" s="63" t="str">
        <f t="shared" si="4"/>
        <v/>
      </c>
    </row>
    <row r="17" spans="2:14" x14ac:dyDescent="0.25">
      <c r="B17" s="68" t="s">
        <v>1264</v>
      </c>
      <c r="C17" s="38"/>
      <c r="D17" s="38"/>
      <c r="E17" s="38"/>
      <c r="F17" s="38"/>
      <c r="G17" s="69"/>
      <c r="H17" s="63" t="str">
        <f t="shared" si="5"/>
        <v>Q1 1900</v>
      </c>
      <c r="I17" s="63" t="str">
        <f t="shared" si="0"/>
        <v>Q1 1900</v>
      </c>
      <c r="J17" s="63">
        <f t="shared" si="1"/>
        <v>0</v>
      </c>
      <c r="K17" s="63" t="str">
        <f>IF(E17&lt;&gt;"",SUM(Table5[[#This Row],[Actual Quarters to Completion]]-Table5[[#This Row],[Quarters to Competion]]),"")</f>
        <v/>
      </c>
      <c r="L17" s="63" t="str">
        <f t="shared" si="2"/>
        <v/>
      </c>
      <c r="M17" s="63" t="str">
        <f t="shared" si="3"/>
        <v/>
      </c>
      <c r="N17" s="63" t="str">
        <f t="shared" si="4"/>
        <v/>
      </c>
    </row>
    <row r="18" spans="2:14" x14ac:dyDescent="0.25">
      <c r="B18" s="68" t="s">
        <v>1264</v>
      </c>
      <c r="C18" s="38"/>
      <c r="D18" s="38"/>
      <c r="E18" s="38"/>
      <c r="F18" s="38"/>
      <c r="G18" s="69"/>
      <c r="H18" s="63" t="str">
        <f t="shared" si="5"/>
        <v>Q1 1900</v>
      </c>
      <c r="I18" s="63" t="str">
        <f t="shared" si="0"/>
        <v>Q1 1900</v>
      </c>
      <c r="J18" s="63">
        <f t="shared" si="1"/>
        <v>0</v>
      </c>
      <c r="K18" s="63" t="str">
        <f>IF(E18&lt;&gt;"",SUM(Table5[[#This Row],[Actual Quarters to Completion]]-Table5[[#This Row],[Quarters to Competion]]),"")</f>
        <v/>
      </c>
      <c r="L18" s="63" t="str">
        <f t="shared" si="2"/>
        <v/>
      </c>
      <c r="M18" s="63" t="str">
        <f t="shared" si="3"/>
        <v/>
      </c>
      <c r="N18" s="63" t="str">
        <f t="shared" si="4"/>
        <v/>
      </c>
    </row>
    <row r="19" spans="2:14" x14ac:dyDescent="0.25">
      <c r="B19" s="68" t="s">
        <v>1264</v>
      </c>
      <c r="C19" s="38"/>
      <c r="D19" s="38"/>
      <c r="E19" s="38"/>
      <c r="F19" s="38"/>
      <c r="G19" s="69"/>
      <c r="H19" s="63" t="str">
        <f t="shared" si="5"/>
        <v>Q1 1900</v>
      </c>
      <c r="I19" s="63" t="str">
        <f t="shared" si="0"/>
        <v>Q1 1900</v>
      </c>
      <c r="J19" s="63">
        <f t="shared" si="1"/>
        <v>0</v>
      </c>
      <c r="K19" s="63" t="str">
        <f>IF(E19&lt;&gt;"",SUM(Table5[[#This Row],[Actual Quarters to Completion]]-Table5[[#This Row],[Quarters to Competion]]),"")</f>
        <v/>
      </c>
      <c r="L19" s="63" t="str">
        <f t="shared" si="2"/>
        <v/>
      </c>
      <c r="M19" s="63" t="str">
        <f t="shared" si="3"/>
        <v/>
      </c>
      <c r="N19" s="63" t="str">
        <f t="shared" si="4"/>
        <v/>
      </c>
    </row>
    <row r="20" spans="2:14" x14ac:dyDescent="0.25">
      <c r="B20" s="68" t="s">
        <v>1264</v>
      </c>
      <c r="C20" s="38"/>
      <c r="D20" s="38"/>
      <c r="E20" s="38"/>
      <c r="F20" s="38"/>
      <c r="G20" s="69"/>
      <c r="H20" s="63" t="str">
        <f t="shared" si="5"/>
        <v>Q1 1900</v>
      </c>
      <c r="I20" s="63" t="str">
        <f t="shared" si="0"/>
        <v>Q1 1900</v>
      </c>
      <c r="J20" s="63">
        <f t="shared" si="1"/>
        <v>0</v>
      </c>
      <c r="K20" s="63" t="str">
        <f>IF(E20&lt;&gt;"",SUM(Table5[[#This Row],[Actual Quarters to Completion]]-Table5[[#This Row],[Quarters to Competion]]),"")</f>
        <v/>
      </c>
      <c r="L20" s="63" t="str">
        <f t="shared" si="2"/>
        <v/>
      </c>
      <c r="M20" s="63" t="str">
        <f t="shared" si="3"/>
        <v/>
      </c>
      <c r="N20" s="63" t="str">
        <f t="shared" si="4"/>
        <v/>
      </c>
    </row>
    <row r="21" spans="2:14" x14ac:dyDescent="0.25">
      <c r="B21" s="68" t="s">
        <v>1265</v>
      </c>
      <c r="C21" s="38"/>
      <c r="D21" s="38"/>
      <c r="E21" s="38"/>
      <c r="F21" s="38"/>
      <c r="G21" s="69"/>
      <c r="H21" s="63" t="str">
        <f t="shared" si="5"/>
        <v>Q1 1900</v>
      </c>
      <c r="I21" s="63" t="str">
        <f t="shared" si="0"/>
        <v>Q1 1900</v>
      </c>
      <c r="J21" s="63">
        <f t="shared" si="1"/>
        <v>0</v>
      </c>
      <c r="K21" s="63" t="str">
        <f>IF(E21&lt;&gt;"",SUM(Table5[[#This Row],[Actual Quarters to Completion]]-Table5[[#This Row],[Quarters to Competion]]),"")</f>
        <v/>
      </c>
      <c r="L21" s="63" t="str">
        <f t="shared" si="2"/>
        <v/>
      </c>
      <c r="M21" s="63" t="str">
        <f t="shared" si="3"/>
        <v/>
      </c>
      <c r="N21" s="63" t="str">
        <f t="shared" si="4"/>
        <v/>
      </c>
    </row>
    <row r="22" spans="2:14" x14ac:dyDescent="0.25">
      <c r="B22" s="68"/>
      <c r="C22" s="38"/>
      <c r="D22" s="38"/>
      <c r="E22" s="38"/>
      <c r="F22" s="38"/>
      <c r="G22" s="69"/>
      <c r="H22" s="63" t="str">
        <f t="shared" si="5"/>
        <v/>
      </c>
      <c r="I22" s="63" t="str">
        <f t="shared" si="0"/>
        <v/>
      </c>
      <c r="J22" s="63" t="str">
        <f t="shared" si="1"/>
        <v/>
      </c>
      <c r="K22" s="63" t="str">
        <f>IF(E22&lt;&gt;"",SUM(Table5[[#This Row],[Actual Quarters to Completion]]-Table5[[#This Row],[Quarters to Competion]]),"")</f>
        <v/>
      </c>
      <c r="L22" s="63" t="str">
        <f t="shared" si="2"/>
        <v/>
      </c>
      <c r="M22" s="63" t="str">
        <f t="shared" si="3"/>
        <v/>
      </c>
      <c r="N22" s="63" t="str">
        <f t="shared" si="4"/>
        <v/>
      </c>
    </row>
    <row r="23" spans="2:14" x14ac:dyDescent="0.25">
      <c r="B23" s="68"/>
      <c r="C23" s="38"/>
      <c r="D23" s="38"/>
      <c r="E23" s="38"/>
      <c r="F23" s="38"/>
      <c r="G23" s="69"/>
      <c r="H23" s="63" t="str">
        <f t="shared" si="5"/>
        <v/>
      </c>
      <c r="I23" s="63" t="str">
        <f t="shared" si="0"/>
        <v/>
      </c>
      <c r="J23" s="63" t="str">
        <f t="shared" si="1"/>
        <v/>
      </c>
      <c r="K23" s="63" t="str">
        <f>IF(E23&lt;&gt;"",SUM(Table5[[#This Row],[Actual Quarters to Completion]]-Table5[[#This Row],[Quarters to Competion]]),"")</f>
        <v/>
      </c>
      <c r="L23" s="63" t="str">
        <f t="shared" si="2"/>
        <v/>
      </c>
      <c r="M23" s="63" t="str">
        <f t="shared" si="3"/>
        <v/>
      </c>
      <c r="N23" s="63" t="str">
        <f t="shared" si="4"/>
        <v/>
      </c>
    </row>
    <row r="24" spans="2:14" x14ac:dyDescent="0.25">
      <c r="B24" s="68"/>
      <c r="C24" s="38"/>
      <c r="D24" s="38"/>
      <c r="E24" s="38"/>
      <c r="F24" s="38"/>
      <c r="G24" s="69"/>
      <c r="H24" s="63" t="str">
        <f t="shared" si="5"/>
        <v/>
      </c>
      <c r="I24" s="63" t="str">
        <f t="shared" si="0"/>
        <v/>
      </c>
      <c r="J24" s="63" t="str">
        <f t="shared" si="1"/>
        <v/>
      </c>
      <c r="K24" s="63" t="str">
        <f>IF(E24&lt;&gt;"",SUM(Table5[[#This Row],[Actual Quarters to Completion]]-Table5[[#This Row],[Quarters to Competion]]),"")</f>
        <v/>
      </c>
      <c r="L24" s="63" t="str">
        <f t="shared" si="2"/>
        <v/>
      </c>
      <c r="M24" s="63" t="str">
        <f t="shared" si="3"/>
        <v/>
      </c>
      <c r="N24" s="63" t="str">
        <f t="shared" si="4"/>
        <v/>
      </c>
    </row>
    <row r="25" spans="2:14" x14ac:dyDescent="0.25">
      <c r="B25" s="68"/>
      <c r="C25" s="38"/>
      <c r="D25" s="38"/>
      <c r="E25" s="38"/>
      <c r="F25" s="38"/>
      <c r="G25" s="69"/>
      <c r="H25" s="63" t="str">
        <f t="shared" si="5"/>
        <v/>
      </c>
      <c r="I25" s="63" t="str">
        <f t="shared" si="0"/>
        <v/>
      </c>
      <c r="J25" s="63" t="str">
        <f t="shared" si="1"/>
        <v/>
      </c>
      <c r="K25" s="63" t="str">
        <f>IF(E25&lt;&gt;"",SUM(Table5[[#This Row],[Actual Quarters to Completion]]-Table5[[#This Row],[Quarters to Competion]]),"")</f>
        <v/>
      </c>
      <c r="L25" s="63" t="str">
        <f t="shared" si="2"/>
        <v/>
      </c>
      <c r="M25" s="63" t="str">
        <f t="shared" si="3"/>
        <v/>
      </c>
      <c r="N25" s="63" t="str">
        <f t="shared" si="4"/>
        <v/>
      </c>
    </row>
    <row r="26" spans="2:14" x14ac:dyDescent="0.25">
      <c r="B26" s="68"/>
      <c r="C26" s="38"/>
      <c r="D26" s="38"/>
      <c r="E26" s="38"/>
      <c r="F26" s="38"/>
      <c r="G26" s="69"/>
      <c r="H26" s="63" t="str">
        <f t="shared" si="5"/>
        <v/>
      </c>
      <c r="I26" s="63" t="str">
        <f t="shared" si="0"/>
        <v/>
      </c>
      <c r="J26" s="63" t="str">
        <f t="shared" si="1"/>
        <v/>
      </c>
      <c r="K26" s="63" t="str">
        <f>IF(E26&lt;&gt;"",SUM(Table5[[#This Row],[Actual Quarters to Completion]]-Table5[[#This Row],[Quarters to Competion]]),"")</f>
        <v/>
      </c>
      <c r="L26" s="63" t="str">
        <f t="shared" si="2"/>
        <v/>
      </c>
      <c r="M26" s="63" t="str">
        <f t="shared" si="3"/>
        <v/>
      </c>
      <c r="N26" s="63" t="str">
        <f t="shared" si="4"/>
        <v/>
      </c>
    </row>
    <row r="27" spans="2:14" x14ac:dyDescent="0.25">
      <c r="B27" s="68"/>
      <c r="C27" s="38"/>
      <c r="D27" s="38"/>
      <c r="E27" s="38"/>
      <c r="F27" s="38"/>
      <c r="G27" s="69"/>
      <c r="H27" s="63" t="str">
        <f t="shared" si="5"/>
        <v/>
      </c>
      <c r="I27" s="63" t="str">
        <f t="shared" si="0"/>
        <v/>
      </c>
      <c r="J27" s="63" t="str">
        <f t="shared" si="1"/>
        <v/>
      </c>
      <c r="K27" s="63" t="str">
        <f>IF(E27&lt;&gt;"",SUM(Table5[[#This Row],[Actual Quarters to Completion]]-Table5[[#This Row],[Quarters to Competion]]),"")</f>
        <v/>
      </c>
      <c r="L27" s="63" t="str">
        <f t="shared" si="2"/>
        <v/>
      </c>
      <c r="M27" s="63" t="str">
        <f t="shared" si="3"/>
        <v/>
      </c>
      <c r="N27" s="63" t="str">
        <f t="shared" si="4"/>
        <v/>
      </c>
    </row>
    <row r="28" spans="2:14" x14ac:dyDescent="0.25">
      <c r="B28" s="68"/>
      <c r="C28" s="38"/>
      <c r="D28" s="38"/>
      <c r="E28" s="38"/>
      <c r="F28" s="38"/>
      <c r="G28" s="69"/>
      <c r="H28" s="63" t="str">
        <f t="shared" si="5"/>
        <v/>
      </c>
      <c r="I28" s="63" t="str">
        <f t="shared" si="0"/>
        <v/>
      </c>
      <c r="J28" s="63" t="str">
        <f t="shared" si="1"/>
        <v/>
      </c>
      <c r="K28" s="63" t="str">
        <f>IF(E28&lt;&gt;"",SUM(Table5[[#This Row],[Actual Quarters to Completion]]-Table5[[#This Row],[Quarters to Competion]]),"")</f>
        <v/>
      </c>
      <c r="L28" s="63" t="str">
        <f t="shared" si="2"/>
        <v/>
      </c>
      <c r="M28" s="63" t="str">
        <f t="shared" si="3"/>
        <v/>
      </c>
      <c r="N28" s="63" t="str">
        <f t="shared" si="4"/>
        <v/>
      </c>
    </row>
    <row r="29" spans="2:14" x14ac:dyDescent="0.25">
      <c r="B29" s="68"/>
      <c r="C29" s="38"/>
      <c r="D29" s="38"/>
      <c r="E29" s="38"/>
      <c r="F29" s="38"/>
      <c r="G29" s="69"/>
      <c r="H29" s="63" t="str">
        <f t="shared" si="5"/>
        <v/>
      </c>
      <c r="I29" s="63" t="str">
        <f t="shared" si="0"/>
        <v/>
      </c>
      <c r="J29" s="63" t="str">
        <f t="shared" si="1"/>
        <v/>
      </c>
      <c r="K29" s="63" t="str">
        <f>IF(E29&lt;&gt;"",SUM(Table5[[#This Row],[Actual Quarters to Completion]]-Table5[[#This Row],[Quarters to Competion]]),"")</f>
        <v/>
      </c>
      <c r="L29" s="63" t="str">
        <f t="shared" si="2"/>
        <v/>
      </c>
      <c r="M29" s="63" t="str">
        <f t="shared" si="3"/>
        <v/>
      </c>
      <c r="N29" s="63" t="str">
        <f t="shared" si="4"/>
        <v/>
      </c>
    </row>
    <row r="30" spans="2:14" x14ac:dyDescent="0.25">
      <c r="B30" s="68"/>
      <c r="C30" s="38"/>
      <c r="D30" s="38"/>
      <c r="E30" s="38"/>
      <c r="F30" s="38"/>
      <c r="G30" s="69"/>
      <c r="H30" s="63" t="str">
        <f t="shared" si="5"/>
        <v/>
      </c>
      <c r="I30" s="63" t="str">
        <f t="shared" si="0"/>
        <v/>
      </c>
      <c r="J30" s="63" t="str">
        <f t="shared" si="1"/>
        <v/>
      </c>
      <c r="K30" s="63" t="str">
        <f>IF(E30&lt;&gt;"",SUM(Table5[[#This Row],[Actual Quarters to Completion]]-Table5[[#This Row],[Quarters to Competion]]),"")</f>
        <v/>
      </c>
      <c r="L30" s="63" t="str">
        <f t="shared" si="2"/>
        <v/>
      </c>
      <c r="M30" s="63" t="str">
        <f t="shared" si="3"/>
        <v/>
      </c>
      <c r="N30" s="63" t="str">
        <f t="shared" si="4"/>
        <v/>
      </c>
    </row>
    <row r="31" spans="2:14" x14ac:dyDescent="0.25">
      <c r="B31" s="68"/>
      <c r="C31" s="70"/>
      <c r="D31" s="70"/>
      <c r="E31" s="70"/>
      <c r="F31" s="70"/>
      <c r="G31" s="71"/>
      <c r="H31" s="63" t="str">
        <f t="shared" si="5"/>
        <v/>
      </c>
      <c r="I31" s="63" t="str">
        <f t="shared" si="0"/>
        <v/>
      </c>
      <c r="J31" s="63" t="str">
        <f t="shared" si="1"/>
        <v/>
      </c>
      <c r="K31" s="63" t="str">
        <f>IF(E31&lt;&gt;"",SUM(Table5[[#This Row],[Actual Quarters to Completion]]-Table5[[#This Row],[Quarters to Competion]]),"")</f>
        <v/>
      </c>
      <c r="L31" s="63" t="str">
        <f t="shared" si="2"/>
        <v/>
      </c>
      <c r="M31" s="63" t="str">
        <f t="shared" si="3"/>
        <v/>
      </c>
      <c r="N31" s="63" t="str">
        <f t="shared" si="4"/>
        <v/>
      </c>
    </row>
    <row r="32" spans="2:14" x14ac:dyDescent="0.25">
      <c r="B32" s="63"/>
      <c r="C32" s="64"/>
      <c r="D32" s="64"/>
      <c r="E32" s="64"/>
      <c r="F32" s="64"/>
      <c r="G32" s="65"/>
      <c r="H32" s="66"/>
      <c r="I32" s="66"/>
      <c r="J32" s="66"/>
      <c r="K32" s="66"/>
      <c r="L32" s="66"/>
      <c r="M32" s="66"/>
      <c r="N32" s="66"/>
    </row>
    <row r="33" spans="2:14" x14ac:dyDescent="0.25">
      <c r="B33" s="63"/>
      <c r="C33" s="64"/>
      <c r="D33" s="64"/>
      <c r="E33" s="138" t="s">
        <v>1655</v>
      </c>
      <c r="F33" s="138"/>
      <c r="G33" s="138"/>
      <c r="H33" s="66"/>
      <c r="I33" s="66"/>
      <c r="J33" s="66"/>
      <c r="K33" s="66"/>
      <c r="L33" s="66"/>
      <c r="M33" s="66"/>
      <c r="N33" s="66"/>
    </row>
    <row r="34" spans="2:14" hidden="1" x14ac:dyDescent="0.25">
      <c r="B34" s="63"/>
      <c r="C34" s="64"/>
      <c r="D34" s="64"/>
      <c r="E34" s="64"/>
      <c r="F34" s="64"/>
      <c r="G34" s="65"/>
      <c r="H34" s="66"/>
      <c r="I34" s="66"/>
      <c r="J34" s="66"/>
      <c r="K34" s="66"/>
      <c r="L34" s="66"/>
      <c r="M34" s="66"/>
      <c r="N34" s="66"/>
    </row>
    <row r="35" spans="2:14" hidden="1" x14ac:dyDescent="0.25">
      <c r="B35" s="63"/>
      <c r="C35" s="64"/>
      <c r="D35" s="64"/>
      <c r="E35" s="64"/>
      <c r="F35" s="64"/>
      <c r="G35" s="65"/>
      <c r="H35" s="66"/>
      <c r="I35" s="66"/>
      <c r="J35" s="66"/>
      <c r="K35" s="66"/>
      <c r="L35" s="66"/>
      <c r="M35" s="66"/>
      <c r="N35" s="66"/>
    </row>
    <row r="36" spans="2:14" hidden="1" x14ac:dyDescent="0.25">
      <c r="B36" s="63"/>
      <c r="C36" s="64"/>
      <c r="D36" s="64"/>
      <c r="E36" s="64"/>
      <c r="F36" s="64"/>
      <c r="G36" s="65"/>
      <c r="H36" s="66"/>
      <c r="I36" s="66"/>
      <c r="J36" s="66"/>
      <c r="K36" s="66"/>
      <c r="L36" s="66"/>
      <c r="M36" s="66"/>
      <c r="N36" s="66"/>
    </row>
    <row r="37" spans="2:14" hidden="1" x14ac:dyDescent="0.25">
      <c r="B37" s="63"/>
      <c r="C37" s="64"/>
      <c r="D37" s="64"/>
      <c r="E37" s="64"/>
      <c r="F37" s="64"/>
      <c r="G37" s="65"/>
      <c r="H37" s="66"/>
      <c r="I37" s="66"/>
      <c r="J37" s="66"/>
      <c r="K37" s="66"/>
      <c r="L37" s="66"/>
      <c r="M37" s="66"/>
      <c r="N37" s="66"/>
    </row>
    <row r="38" spans="2:14" hidden="1" x14ac:dyDescent="0.25">
      <c r="B38" s="63"/>
      <c r="C38" s="64"/>
      <c r="D38" s="64"/>
      <c r="E38" s="64"/>
      <c r="F38" s="64"/>
      <c r="G38" s="65"/>
      <c r="H38" s="66"/>
      <c r="I38" s="66"/>
      <c r="J38" s="66"/>
      <c r="K38" s="66"/>
      <c r="L38" s="66"/>
      <c r="M38" s="66"/>
      <c r="N38" s="66"/>
    </row>
    <row r="39" spans="2:14" hidden="1" x14ac:dyDescent="0.25">
      <c r="B39" s="63"/>
      <c r="C39" s="64"/>
      <c r="D39" s="64"/>
      <c r="E39" s="64"/>
      <c r="F39" s="64"/>
      <c r="G39" s="65"/>
      <c r="H39" s="66"/>
      <c r="I39" s="66"/>
      <c r="J39" s="66"/>
      <c r="K39" s="66"/>
      <c r="L39" s="66"/>
      <c r="M39" s="66"/>
      <c r="N39" s="66"/>
    </row>
    <row r="40" spans="2:14" hidden="1" x14ac:dyDescent="0.25">
      <c r="B40" s="63"/>
      <c r="C40" s="64"/>
      <c r="D40" s="64"/>
      <c r="E40" s="64"/>
      <c r="F40" s="64"/>
      <c r="G40" s="65"/>
      <c r="H40" s="66"/>
      <c r="I40" s="66"/>
      <c r="J40" s="66"/>
      <c r="K40" s="66"/>
      <c r="L40" s="66"/>
      <c r="M40" s="66"/>
      <c r="N40" s="66"/>
    </row>
    <row r="41" spans="2:14" hidden="1" x14ac:dyDescent="0.25">
      <c r="B41" s="63"/>
      <c r="C41" s="64"/>
      <c r="D41" s="64"/>
      <c r="E41" s="64"/>
      <c r="F41" s="64"/>
      <c r="G41" s="65"/>
      <c r="H41" s="66"/>
      <c r="I41" s="66"/>
      <c r="J41" s="66"/>
      <c r="K41" s="66"/>
      <c r="L41" s="66"/>
      <c r="M41" s="66"/>
      <c r="N41" s="66"/>
    </row>
    <row r="42" spans="2:14" hidden="1" x14ac:dyDescent="0.25">
      <c r="B42" s="63"/>
      <c r="C42" s="64"/>
      <c r="D42" s="64"/>
      <c r="E42" s="64"/>
      <c r="F42" s="64"/>
      <c r="G42" s="65"/>
      <c r="H42" s="66"/>
      <c r="I42" s="66"/>
      <c r="J42" s="66"/>
      <c r="K42" s="66"/>
      <c r="L42" s="66"/>
      <c r="M42" s="66"/>
      <c r="N42" s="66"/>
    </row>
    <row r="43" spans="2:14" hidden="1" x14ac:dyDescent="0.25">
      <c r="B43" s="63"/>
      <c r="C43" s="64"/>
      <c r="D43" s="64"/>
      <c r="E43" s="64"/>
      <c r="F43" s="64"/>
      <c r="G43" s="65"/>
      <c r="H43" s="66"/>
      <c r="I43" s="66"/>
      <c r="J43" s="66"/>
      <c r="K43" s="66"/>
      <c r="L43" s="66"/>
      <c r="M43" s="66"/>
      <c r="N43" s="66"/>
    </row>
    <row r="44" spans="2:14" hidden="1" x14ac:dyDescent="0.25">
      <c r="B44" s="63"/>
      <c r="C44" s="64"/>
      <c r="D44" s="64"/>
      <c r="E44" s="64"/>
      <c r="F44" s="64"/>
      <c r="G44" s="65"/>
      <c r="H44" s="66"/>
      <c r="I44" s="66"/>
      <c r="J44" s="66"/>
      <c r="K44" s="66"/>
      <c r="L44" s="66"/>
      <c r="M44" s="66"/>
      <c r="N44" s="66"/>
    </row>
    <row r="45" spans="2:14" hidden="1" x14ac:dyDescent="0.25">
      <c r="H45" s="67"/>
      <c r="I45" s="67"/>
      <c r="J45" s="67"/>
      <c r="K45" s="67"/>
      <c r="L45" s="67"/>
      <c r="M45" s="67"/>
      <c r="N45" s="67"/>
    </row>
    <row r="46" spans="2:14" hidden="1" x14ac:dyDescent="0.25">
      <c r="H46" s="67"/>
      <c r="I46" s="67"/>
      <c r="J46" s="67"/>
      <c r="K46" s="67"/>
      <c r="L46" s="67"/>
      <c r="M46" s="67"/>
      <c r="N46" s="67"/>
    </row>
    <row r="47" spans="2:14" hidden="1" x14ac:dyDescent="0.25">
      <c r="H47" s="67"/>
      <c r="I47" s="67"/>
      <c r="J47" s="67"/>
      <c r="K47" s="67"/>
      <c r="L47" s="67"/>
      <c r="M47" s="67"/>
      <c r="N47" s="67"/>
    </row>
    <row r="48" spans="2:14" hidden="1" x14ac:dyDescent="0.25">
      <c r="H48" s="67"/>
      <c r="I48" s="67"/>
      <c r="J48" s="67"/>
      <c r="K48" s="67"/>
      <c r="L48" s="67"/>
      <c r="M48" s="67"/>
      <c r="N48" s="67"/>
    </row>
    <row r="49" spans="8:14" hidden="1" x14ac:dyDescent="0.25">
      <c r="H49" s="67"/>
      <c r="I49" s="67"/>
      <c r="J49" s="67"/>
      <c r="K49" s="67"/>
      <c r="L49" s="67"/>
      <c r="M49" s="67"/>
      <c r="N49" s="67"/>
    </row>
    <row r="50" spans="8:14" hidden="1" x14ac:dyDescent="0.25">
      <c r="H50" s="67"/>
      <c r="I50" s="67"/>
      <c r="J50" s="67"/>
      <c r="K50" s="67"/>
      <c r="L50" s="67"/>
      <c r="M50" s="67"/>
      <c r="N50" s="67"/>
    </row>
    <row r="51" spans="8:14" hidden="1" x14ac:dyDescent="0.25">
      <c r="H51" s="67"/>
      <c r="I51" s="67"/>
      <c r="J51" s="67"/>
      <c r="K51" s="67"/>
      <c r="L51" s="67"/>
      <c r="M51" s="67"/>
      <c r="N51" s="67"/>
    </row>
    <row r="52" spans="8:14" hidden="1" x14ac:dyDescent="0.25">
      <c r="H52" s="67"/>
      <c r="I52" s="67"/>
      <c r="J52" s="67"/>
      <c r="K52" s="67"/>
      <c r="L52" s="67"/>
      <c r="M52" s="67"/>
      <c r="N52" s="67"/>
    </row>
    <row r="53" spans="8:14" hidden="1" x14ac:dyDescent="0.25">
      <c r="H53" s="67"/>
      <c r="I53" s="67"/>
      <c r="J53" s="67"/>
      <c r="K53" s="67"/>
      <c r="L53" s="67"/>
      <c r="M53" s="67"/>
      <c r="N53" s="67"/>
    </row>
    <row r="54" spans="8:14" hidden="1" x14ac:dyDescent="0.25">
      <c r="H54" s="67"/>
      <c r="I54" s="67"/>
      <c r="J54" s="67"/>
      <c r="K54" s="67"/>
      <c r="L54" s="67"/>
      <c r="M54" s="67"/>
      <c r="N54" s="67"/>
    </row>
    <row r="55" spans="8:14" hidden="1" x14ac:dyDescent="0.25">
      <c r="H55" s="67"/>
      <c r="I55" s="67"/>
      <c r="J55" s="67"/>
      <c r="K55" s="67"/>
      <c r="L55" s="67"/>
      <c r="M55" s="67"/>
      <c r="N55" s="67"/>
    </row>
    <row r="56" spans="8:14" hidden="1" x14ac:dyDescent="0.25">
      <c r="H56" s="67"/>
      <c r="I56" s="67"/>
      <c r="J56" s="67"/>
      <c r="K56" s="67"/>
      <c r="L56" s="67"/>
      <c r="M56" s="67"/>
      <c r="N56" s="67"/>
    </row>
    <row r="57" spans="8:14" hidden="1" x14ac:dyDescent="0.25">
      <c r="H57" s="67"/>
      <c r="I57" s="67"/>
      <c r="J57" s="67"/>
      <c r="K57" s="67"/>
      <c r="L57" s="67"/>
      <c r="M57" s="67"/>
      <c r="N57" s="67"/>
    </row>
    <row r="58" spans="8:14" hidden="1" x14ac:dyDescent="0.25">
      <c r="H58" s="67"/>
      <c r="I58" s="67"/>
      <c r="J58" s="67"/>
      <c r="K58" s="67"/>
      <c r="L58" s="67"/>
      <c r="M58" s="67"/>
      <c r="N58" s="67"/>
    </row>
    <row r="59" spans="8:14" hidden="1" x14ac:dyDescent="0.25">
      <c r="H59" s="67"/>
      <c r="I59" s="67"/>
      <c r="J59" s="67"/>
      <c r="K59" s="67"/>
      <c r="L59" s="67"/>
      <c r="M59" s="67"/>
      <c r="N59" s="67"/>
    </row>
    <row r="60" spans="8:14" hidden="1" x14ac:dyDescent="0.25">
      <c r="H60" s="67"/>
      <c r="I60" s="67"/>
      <c r="J60" s="67"/>
      <c r="K60" s="67"/>
      <c r="L60" s="67"/>
      <c r="M60" s="67"/>
      <c r="N60" s="67"/>
    </row>
    <row r="61" spans="8:14" hidden="1" x14ac:dyDescent="0.25">
      <c r="H61" s="67"/>
      <c r="I61" s="67"/>
      <c r="J61" s="67"/>
      <c r="K61" s="67"/>
      <c r="L61" s="67"/>
      <c r="M61" s="67"/>
      <c r="N61" s="67"/>
    </row>
    <row r="62" spans="8:14" hidden="1" x14ac:dyDescent="0.25">
      <c r="H62" s="67"/>
      <c r="I62" s="67"/>
      <c r="J62" s="67"/>
      <c r="K62" s="67"/>
      <c r="L62" s="67"/>
      <c r="M62" s="67"/>
      <c r="N62" s="67"/>
    </row>
    <row r="63" spans="8:14" hidden="1" x14ac:dyDescent="0.25">
      <c r="H63" s="67"/>
      <c r="I63" s="67"/>
      <c r="J63" s="67"/>
      <c r="K63" s="67"/>
      <c r="L63" s="67"/>
      <c r="M63" s="67"/>
      <c r="N63" s="67"/>
    </row>
    <row r="64" spans="8:14" hidden="1" x14ac:dyDescent="0.25">
      <c r="H64" s="67"/>
      <c r="I64" s="67"/>
      <c r="J64" s="67"/>
      <c r="K64" s="67"/>
      <c r="L64" s="67"/>
      <c r="M64" s="67"/>
      <c r="N64" s="67"/>
    </row>
    <row r="65" spans="8:14" hidden="1" x14ac:dyDescent="0.25">
      <c r="H65" s="67"/>
      <c r="I65" s="67"/>
      <c r="J65" s="67"/>
      <c r="K65" s="67"/>
      <c r="L65" s="67"/>
      <c r="M65" s="67"/>
      <c r="N65" s="67"/>
    </row>
    <row r="66" spans="8:14" hidden="1" x14ac:dyDescent="0.25">
      <c r="H66" s="67"/>
      <c r="I66" s="67"/>
      <c r="J66" s="67"/>
      <c r="K66" s="67"/>
      <c r="L66" s="67"/>
      <c r="M66" s="67"/>
      <c r="N66" s="67"/>
    </row>
    <row r="67" spans="8:14" hidden="1" x14ac:dyDescent="0.25">
      <c r="H67" s="67"/>
      <c r="I67" s="67"/>
      <c r="J67" s="67"/>
      <c r="K67" s="67"/>
      <c r="L67" s="67"/>
      <c r="M67" s="67"/>
      <c r="N67" s="67"/>
    </row>
    <row r="68" spans="8:14" hidden="1" x14ac:dyDescent="0.25">
      <c r="H68" s="67"/>
      <c r="I68" s="67"/>
      <c r="J68" s="67"/>
      <c r="K68" s="67"/>
      <c r="L68" s="67"/>
      <c r="M68" s="67"/>
      <c r="N68" s="67"/>
    </row>
    <row r="69" spans="8:14" hidden="1" x14ac:dyDescent="0.25">
      <c r="H69" s="67"/>
      <c r="I69" s="67"/>
      <c r="J69" s="67"/>
      <c r="K69" s="67"/>
      <c r="L69" s="67"/>
      <c r="M69" s="67"/>
      <c r="N69" s="67"/>
    </row>
    <row r="70" spans="8:14" hidden="1" x14ac:dyDescent="0.25">
      <c r="H70" s="67"/>
      <c r="I70" s="67"/>
      <c r="J70" s="67"/>
      <c r="K70" s="67"/>
      <c r="L70" s="67"/>
      <c r="M70" s="67"/>
      <c r="N70" s="67"/>
    </row>
  </sheetData>
  <sheetProtection algorithmName="SHA-512" hashValue="U+kMio4iWEBXu/hi+4zhfQlYKM4RrwFBaqeX5tK4J2bGeVOlyccjdquIJlEqT+OyAsfQ6YzYofMl5hNd08qHFw==" saltValue="6SRzBFZiTRwrZSrB3ygnOA==" spinCount="100000" sheet="1" objects="1" scenarios="1"/>
  <mergeCells count="11">
    <mergeCell ref="C10:D10"/>
    <mergeCell ref="E10:F10"/>
    <mergeCell ref="E33:G33"/>
    <mergeCell ref="B1:G1"/>
    <mergeCell ref="B2:G2"/>
    <mergeCell ref="B3:G3"/>
    <mergeCell ref="B4:G4"/>
    <mergeCell ref="B5:G5"/>
    <mergeCell ref="B8:G8"/>
    <mergeCell ref="B6:G6"/>
    <mergeCell ref="B7:G7"/>
  </mergeCells>
  <conditionalFormatting sqref="G12:G31">
    <cfRule type="dataBar" priority="2">
      <dataBar>
        <cfvo type="num" val="0"/>
        <cfvo type="num" val="1"/>
        <color rgb="FF638EC6"/>
      </dataBar>
      <extLst>
        <ext xmlns:x14="http://schemas.microsoft.com/office/spreadsheetml/2009/9/main" uri="{B025F937-C7B1-47D3-B67F-A62EFF666E3E}">
          <x14:id>{1DF57594-D53A-4585-A7F9-0C5BDE1B4F67}</x14:id>
        </ext>
      </extLst>
    </cfRule>
  </conditionalFormatting>
  <conditionalFormatting sqref="F13:F14 F16:F31">
    <cfRule type="cellIs" dxfId="112" priority="1" operator="greaterThan">
      <formula>44500</formula>
    </cfRule>
  </conditionalFormatting>
  <dataValidations count="2">
    <dataValidation type="decimal" errorStyle="information" allowBlank="1" showInputMessage="1" showErrorMessage="1" errorTitle="Instructions" error="Must be between 0% and 100%" sqref="G12:G31" xr:uid="{CE981FDF-56D9-42BD-9058-B2B08444288C}">
      <formula1>0</formula1>
      <formula2>1</formula2>
    </dataValidation>
    <dataValidation allowBlank="1" showErrorMessage="1" sqref="B1:B10" xr:uid="{3787BFC6-A39D-4B70-902F-CFFDF03CCDCB}"/>
  </dataValidations>
  <pageMargins left="0.25" right="0.25" top="0.75" bottom="0.75" header="0.3" footer="0.3"/>
  <pageSetup scale="81"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DF57594-D53A-4585-A7F9-0C5BDE1B4F67}">
            <x14:dataBar minLength="0" maxLength="100" gradient="0">
              <x14:cfvo type="num">
                <xm:f>0</xm:f>
              </x14:cfvo>
              <x14:cfvo type="num">
                <xm:f>1</xm:f>
              </x14:cfvo>
              <x14:negativeFillColor rgb="FFFF0000"/>
              <x14:axisColor rgb="FF000000"/>
            </x14:dataBar>
          </x14:cfRule>
          <xm:sqref>G12:G31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7D56-5EC6-47BF-A5D9-E3ECC6AE82AC}">
  <sheetPr codeName="Sheet9">
    <pageSetUpPr fitToPage="1"/>
  </sheetPr>
  <dimension ref="A1:M26"/>
  <sheetViews>
    <sheetView zoomScale="90" zoomScaleNormal="90" workbookViewId="0">
      <selection activeCell="B9" sqref="B9"/>
    </sheetView>
  </sheetViews>
  <sheetFormatPr defaultColWidth="0" defaultRowHeight="15" zeroHeight="1" x14ac:dyDescent="0.25"/>
  <cols>
    <col min="1" max="1" width="3.5703125" style="4" customWidth="1"/>
    <col min="2" max="6" width="24.7109375" style="4" customWidth="1"/>
    <col min="7" max="7" width="17.85546875" style="4" bestFit="1" customWidth="1"/>
    <col min="8" max="8" width="24.7109375" style="4" customWidth="1"/>
    <col min="9" max="9" width="13.7109375" style="4" customWidth="1"/>
    <col min="10" max="10" width="24.7109375" style="4" customWidth="1"/>
    <col min="11" max="11" width="14.140625" style="39" customWidth="1"/>
    <col min="12" max="12" width="16.85546875" style="4" bestFit="1" customWidth="1"/>
    <col min="13" max="13" width="3.5703125" style="4" customWidth="1"/>
    <col min="14" max="16384" width="9.140625" style="4" hidden="1"/>
  </cols>
  <sheetData>
    <row r="1" spans="2:12" s="34" customFormat="1" ht="31.5" x14ac:dyDescent="0.5">
      <c r="B1" s="139" t="s">
        <v>1609</v>
      </c>
      <c r="C1" s="139"/>
      <c r="D1" s="139"/>
      <c r="E1" s="139"/>
      <c r="F1" s="139"/>
      <c r="G1" s="139"/>
      <c r="H1" s="139"/>
      <c r="I1" s="139"/>
      <c r="J1" s="139"/>
      <c r="K1" s="139"/>
      <c r="L1" s="139"/>
    </row>
    <row r="2" spans="2:12" x14ac:dyDescent="0.25">
      <c r="B2" s="140"/>
      <c r="C2" s="140"/>
      <c r="D2" s="140"/>
      <c r="E2" s="140"/>
      <c r="F2" s="140"/>
      <c r="G2" s="140"/>
      <c r="H2" s="140"/>
      <c r="I2" s="140"/>
      <c r="J2" s="140"/>
      <c r="K2" s="140"/>
      <c r="L2" s="140"/>
    </row>
    <row r="3" spans="2:12" ht="26.25" x14ac:dyDescent="0.4">
      <c r="B3" s="141" t="s">
        <v>1257</v>
      </c>
      <c r="C3" s="141"/>
      <c r="D3" s="141"/>
      <c r="E3" s="141"/>
      <c r="F3" s="141"/>
      <c r="G3" s="141"/>
      <c r="H3" s="141"/>
      <c r="I3" s="141"/>
      <c r="J3" s="141"/>
      <c r="K3" s="141"/>
      <c r="L3" s="141"/>
    </row>
    <row r="4" spans="2:12" x14ac:dyDescent="0.25">
      <c r="B4" s="146" t="s">
        <v>1261</v>
      </c>
      <c r="C4" s="146"/>
      <c r="D4" s="146"/>
      <c r="E4" s="146"/>
      <c r="F4" s="146"/>
      <c r="G4" s="146"/>
      <c r="H4" s="146"/>
      <c r="I4" s="146"/>
      <c r="J4" s="146"/>
      <c r="K4" s="146"/>
      <c r="L4" s="146"/>
    </row>
    <row r="5" spans="2:12" x14ac:dyDescent="0.25">
      <c r="B5" s="147" t="s">
        <v>1614</v>
      </c>
      <c r="C5" s="147"/>
      <c r="D5" s="147"/>
      <c r="E5" s="147"/>
      <c r="F5" s="147"/>
      <c r="G5" s="147"/>
      <c r="H5" s="147"/>
      <c r="I5" s="147"/>
      <c r="J5" s="147"/>
      <c r="K5" s="147"/>
      <c r="L5" s="147"/>
    </row>
    <row r="6" spans="2:12" x14ac:dyDescent="0.25">
      <c r="B6" s="92"/>
      <c r="C6" s="92"/>
      <c r="D6" s="92"/>
      <c r="L6" s="39"/>
    </row>
    <row r="7" spans="2:12" x14ac:dyDescent="0.25">
      <c r="B7" s="40"/>
      <c r="C7" s="41"/>
      <c r="D7" s="42"/>
      <c r="E7" s="41"/>
      <c r="F7" s="143" t="s">
        <v>1610</v>
      </c>
      <c r="G7" s="144"/>
      <c r="H7" s="144"/>
      <c r="I7" s="144"/>
      <c r="J7" s="145"/>
      <c r="K7" s="43"/>
      <c r="L7" s="44"/>
    </row>
    <row r="8" spans="2:12" ht="24" x14ac:dyDescent="0.25">
      <c r="B8" s="45" t="s">
        <v>1625</v>
      </c>
      <c r="C8" s="46" t="s">
        <v>1626</v>
      </c>
      <c r="D8" s="46" t="s">
        <v>1627</v>
      </c>
      <c r="E8" s="46" t="s">
        <v>1628</v>
      </c>
      <c r="F8" s="47" t="s">
        <v>1629</v>
      </c>
      <c r="G8" s="47" t="s">
        <v>1633</v>
      </c>
      <c r="H8" s="47" t="s">
        <v>1630</v>
      </c>
      <c r="I8" s="47" t="s">
        <v>1631</v>
      </c>
      <c r="J8" s="47" t="s">
        <v>1632</v>
      </c>
      <c r="K8" s="46" t="s">
        <v>1603</v>
      </c>
      <c r="L8" s="48" t="s">
        <v>1634</v>
      </c>
    </row>
    <row r="9" spans="2:12" x14ac:dyDescent="0.25">
      <c r="B9" s="49"/>
      <c r="C9" s="50"/>
      <c r="D9" s="50"/>
      <c r="E9" s="50"/>
      <c r="F9" s="50"/>
      <c r="G9" s="50"/>
      <c r="H9" s="50"/>
      <c r="I9" s="50"/>
      <c r="J9" s="50"/>
      <c r="K9" s="51"/>
      <c r="L9" s="52"/>
    </row>
    <row r="10" spans="2:12" x14ac:dyDescent="0.25">
      <c r="B10" s="15"/>
      <c r="C10" s="16"/>
      <c r="D10" s="16"/>
      <c r="E10" s="16"/>
      <c r="F10" s="16"/>
      <c r="G10" s="16"/>
      <c r="H10" s="16"/>
      <c r="I10" s="16"/>
      <c r="J10" s="16"/>
      <c r="K10" s="20"/>
      <c r="L10" s="19"/>
    </row>
    <row r="11" spans="2:12" x14ac:dyDescent="0.25">
      <c r="B11" s="15"/>
      <c r="C11" s="16"/>
      <c r="D11" s="16"/>
      <c r="E11" s="16"/>
      <c r="F11" s="16"/>
      <c r="G11" s="16"/>
      <c r="H11" s="16"/>
      <c r="I11" s="16"/>
      <c r="J11" s="16"/>
      <c r="K11" s="20"/>
      <c r="L11" s="19"/>
    </row>
    <row r="12" spans="2:12" x14ac:dyDescent="0.25">
      <c r="B12" s="15"/>
      <c r="C12" s="16"/>
      <c r="D12" s="16"/>
      <c r="E12" s="16"/>
      <c r="F12" s="16"/>
      <c r="G12" s="16"/>
      <c r="H12" s="16"/>
      <c r="I12" s="16"/>
      <c r="J12" s="16"/>
      <c r="K12" s="20"/>
      <c r="L12" s="19"/>
    </row>
    <row r="13" spans="2:12" x14ac:dyDescent="0.25">
      <c r="B13" s="15"/>
      <c r="C13" s="16"/>
      <c r="D13" s="16"/>
      <c r="E13" s="16"/>
      <c r="F13" s="16"/>
      <c r="G13" s="16"/>
      <c r="H13" s="16"/>
      <c r="I13" s="16"/>
      <c r="J13" s="16"/>
      <c r="K13" s="20"/>
      <c r="L13" s="19"/>
    </row>
    <row r="14" spans="2:12" x14ac:dyDescent="0.25">
      <c r="B14" s="15"/>
      <c r="C14" s="16"/>
      <c r="D14" s="16"/>
      <c r="E14" s="16"/>
      <c r="F14" s="16"/>
      <c r="G14" s="16"/>
      <c r="H14" s="16"/>
      <c r="I14" s="16"/>
      <c r="J14" s="16"/>
      <c r="K14" s="20"/>
      <c r="L14" s="19"/>
    </row>
    <row r="15" spans="2:12" x14ac:dyDescent="0.25">
      <c r="B15" s="15"/>
      <c r="C15" s="16"/>
      <c r="D15" s="16"/>
      <c r="E15" s="16"/>
      <c r="F15" s="16"/>
      <c r="G15" s="16"/>
      <c r="H15" s="16"/>
      <c r="I15" s="16"/>
      <c r="J15" s="16"/>
      <c r="K15" s="20"/>
      <c r="L15" s="19"/>
    </row>
    <row r="16" spans="2:12" x14ac:dyDescent="0.25">
      <c r="B16" s="15"/>
      <c r="C16" s="16"/>
      <c r="D16" s="16"/>
      <c r="E16" s="16"/>
      <c r="F16" s="16"/>
      <c r="G16" s="16"/>
      <c r="H16" s="16"/>
      <c r="I16" s="16"/>
      <c r="J16" s="16"/>
      <c r="K16" s="20"/>
      <c r="L16" s="19"/>
    </row>
    <row r="17" spans="2:12" x14ac:dyDescent="0.25">
      <c r="B17" s="15"/>
      <c r="C17" s="16"/>
      <c r="D17" s="16"/>
      <c r="E17" s="16"/>
      <c r="F17" s="16"/>
      <c r="G17" s="16"/>
      <c r="H17" s="16"/>
      <c r="I17" s="16"/>
      <c r="J17" s="16"/>
      <c r="K17" s="20"/>
      <c r="L17" s="19"/>
    </row>
    <row r="18" spans="2:12" x14ac:dyDescent="0.25">
      <c r="B18" s="15"/>
      <c r="C18" s="16"/>
      <c r="D18" s="16"/>
      <c r="E18" s="16"/>
      <c r="F18" s="16"/>
      <c r="G18" s="16"/>
      <c r="H18" s="16"/>
      <c r="I18" s="16"/>
      <c r="J18" s="16"/>
      <c r="K18" s="20"/>
      <c r="L18" s="19"/>
    </row>
    <row r="19" spans="2:12" x14ac:dyDescent="0.25">
      <c r="B19" s="15"/>
      <c r="C19" s="16"/>
      <c r="D19" s="16"/>
      <c r="E19" s="16"/>
      <c r="F19" s="16"/>
      <c r="G19" s="16"/>
      <c r="H19" s="16"/>
      <c r="I19" s="16"/>
      <c r="J19" s="16"/>
      <c r="K19" s="20"/>
      <c r="L19" s="19"/>
    </row>
    <row r="20" spans="2:12" x14ac:dyDescent="0.25">
      <c r="B20" s="15"/>
      <c r="C20" s="16"/>
      <c r="D20" s="16"/>
      <c r="E20" s="16"/>
      <c r="F20" s="16"/>
      <c r="G20" s="16"/>
      <c r="H20" s="16"/>
      <c r="I20" s="16"/>
      <c r="J20" s="16"/>
      <c r="K20" s="20"/>
      <c r="L20" s="19"/>
    </row>
    <row r="21" spans="2:12" x14ac:dyDescent="0.25">
      <c r="B21" s="15"/>
      <c r="C21" s="16"/>
      <c r="D21" s="16"/>
      <c r="E21" s="16"/>
      <c r="F21" s="16"/>
      <c r="G21" s="16"/>
      <c r="H21" s="16"/>
      <c r="I21" s="16"/>
      <c r="J21" s="16"/>
      <c r="K21" s="20"/>
      <c r="L21" s="19"/>
    </row>
    <row r="22" spans="2:12" x14ac:dyDescent="0.25">
      <c r="B22" s="15"/>
      <c r="C22" s="16"/>
      <c r="D22" s="16"/>
      <c r="E22" s="16"/>
      <c r="F22" s="16"/>
      <c r="G22" s="16"/>
      <c r="H22" s="16"/>
      <c r="I22" s="16"/>
      <c r="J22" s="16"/>
      <c r="K22" s="20"/>
      <c r="L22" s="19"/>
    </row>
    <row r="23" spans="2:12" x14ac:dyDescent="0.25">
      <c r="B23" s="15"/>
      <c r="C23" s="16"/>
      <c r="D23" s="16"/>
      <c r="E23" s="16"/>
      <c r="F23" s="16"/>
      <c r="G23" s="16"/>
      <c r="H23" s="16"/>
      <c r="I23" s="16"/>
      <c r="J23" s="16"/>
      <c r="K23" s="20"/>
      <c r="L23" s="19"/>
    </row>
    <row r="24" spans="2:12" x14ac:dyDescent="0.25">
      <c r="B24" s="53"/>
      <c r="C24" s="54"/>
      <c r="D24" s="54"/>
      <c r="E24" s="54"/>
      <c r="F24" s="54"/>
      <c r="G24" s="54"/>
      <c r="H24" s="54"/>
      <c r="I24" s="54"/>
      <c r="J24" s="54"/>
      <c r="K24" s="55"/>
      <c r="L24" s="56"/>
    </row>
    <row r="25" spans="2:12" x14ac:dyDescent="0.25"/>
    <row r="26" spans="2:12" x14ac:dyDescent="0.25">
      <c r="J26" s="133" t="s">
        <v>1652</v>
      </c>
      <c r="K26" s="133"/>
      <c r="L26" s="133"/>
    </row>
  </sheetData>
  <sheetProtection algorithmName="SHA-512" hashValue="Qxb9mb1M5PjnounQHWd7QDHZmxBr9otwngWTShhwjAJ80oY7aQAeK/Q8ra8NWe/n3DdhYVWhLKm5lSMB3jQskQ==" saltValue="N1W53X4DrigytIh7ugcf+g==" spinCount="100000" sheet="1" objects="1" scenarios="1"/>
  <mergeCells count="7">
    <mergeCell ref="F7:J7"/>
    <mergeCell ref="J26:L26"/>
    <mergeCell ref="B1:L1"/>
    <mergeCell ref="B2:L2"/>
    <mergeCell ref="B3:L3"/>
    <mergeCell ref="B4:L4"/>
    <mergeCell ref="B5:L5"/>
  </mergeCells>
  <conditionalFormatting sqref="K9:K24">
    <cfRule type="containsText" dxfId="96" priority="1" operator="containsText" text="Completed">
      <formula>NOT(ISERROR(SEARCH("Completed",K9)))</formula>
    </cfRule>
    <cfRule type="containsText" dxfId="95" priority="2" operator="containsText" text="Not Started">
      <formula>NOT(ISERROR(SEARCH("Not Started",K9)))</formula>
    </cfRule>
    <cfRule type="containsText" dxfId="94" priority="3" operator="containsText" text="On Hold">
      <formula>NOT(ISERROR(SEARCH("On Hold",K9)))</formula>
    </cfRule>
    <cfRule type="containsText" dxfId="93" priority="4" operator="containsText" text="In Progress">
      <formula>NOT(ISERROR(SEARCH("In Progress",K9)))</formula>
    </cfRule>
  </conditionalFormatting>
  <dataValidations count="2">
    <dataValidation type="list" allowBlank="1" showInputMessage="1" showErrorMessage="1" error="Select one of the available options from the drop-down." sqref="K9:K24" xr:uid="{063349AD-E6EC-470D-AC63-733440050AB0}">
      <formula1>"Not Started, In Progress, On Hold, Completed"</formula1>
    </dataValidation>
    <dataValidation allowBlank="1" showErrorMessage="1" prompt="Title of the project. Enter a new title in this cell. Highlight a period in H2. Chart legend is in J2 to AI2" sqref="B1:B5" xr:uid="{8C75C112-D85B-491B-A709-976B77EB8D58}"/>
  </dataValidations>
  <pageMargins left="0.25" right="0.25" top="0.75" bottom="0.75" header="0.3" footer="0.3"/>
  <pageSetup paperSize="5" scale="7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43FB0-3343-4440-B8D6-6A2D40990B96}">
  <sheetPr codeName="Sheet4">
    <pageSetUpPr fitToPage="1"/>
  </sheetPr>
  <dimension ref="A1:K39"/>
  <sheetViews>
    <sheetView zoomScale="90" zoomScaleNormal="90" workbookViewId="0">
      <selection activeCell="C17" sqref="C17"/>
    </sheetView>
  </sheetViews>
  <sheetFormatPr defaultColWidth="0" defaultRowHeight="15" zeroHeight="1" outlineLevelCol="1" x14ac:dyDescent="0.25"/>
  <cols>
    <col min="1" max="1" width="2.85546875" style="4" customWidth="1"/>
    <col min="2" max="2" width="34.85546875" style="4" customWidth="1"/>
    <col min="3" max="3" width="20" style="4" bestFit="1" customWidth="1"/>
    <col min="4" max="4" width="16.140625" style="4" bestFit="1" customWidth="1"/>
    <col min="5" max="5" width="18.28515625" style="4" bestFit="1" customWidth="1"/>
    <col min="6" max="6" width="20.140625" style="4" bestFit="1" customWidth="1"/>
    <col min="7" max="7" width="18.85546875" style="4" bestFit="1" customWidth="1"/>
    <col min="8" max="8" width="9.140625" style="4" hidden="1" customWidth="1" outlineLevel="1"/>
    <col min="9" max="9" width="19.42578125" style="4" hidden="1" customWidth="1" outlineLevel="1"/>
    <col min="10" max="10" width="26" style="4" hidden="1" customWidth="1" outlineLevel="1"/>
    <col min="11" max="11" width="2.85546875" style="4" customWidth="1" collapsed="1"/>
    <col min="12" max="16384" width="9.140625" style="4" hidden="1"/>
  </cols>
  <sheetData>
    <row r="1" spans="2:10" s="34" customFormat="1" ht="31.5" x14ac:dyDescent="0.5">
      <c r="B1" s="139" t="s">
        <v>1651</v>
      </c>
      <c r="C1" s="139"/>
      <c r="D1" s="139"/>
      <c r="E1" s="139"/>
      <c r="F1" s="139"/>
      <c r="G1" s="139"/>
    </row>
    <row r="2" spans="2:10" x14ac:dyDescent="0.25">
      <c r="B2" s="140"/>
      <c r="C2" s="140"/>
      <c r="D2" s="140"/>
      <c r="E2" s="140"/>
      <c r="F2" s="140"/>
      <c r="G2" s="140"/>
    </row>
    <row r="3" spans="2:10" ht="26.25" x14ac:dyDescent="0.4">
      <c r="B3" s="141" t="s">
        <v>1257</v>
      </c>
      <c r="C3" s="141"/>
      <c r="D3" s="141"/>
      <c r="E3" s="141"/>
      <c r="F3" s="141"/>
      <c r="G3" s="141"/>
    </row>
    <row r="4" spans="2:10" x14ac:dyDescent="0.25">
      <c r="B4" s="142" t="s">
        <v>1261</v>
      </c>
      <c r="C4" s="142"/>
      <c r="D4" s="142"/>
      <c r="E4" s="142"/>
      <c r="F4" s="142"/>
      <c r="G4" s="142"/>
    </row>
    <row r="5" spans="2:10" x14ac:dyDescent="0.25">
      <c r="B5" s="147" t="s">
        <v>1641</v>
      </c>
      <c r="C5" s="147"/>
      <c r="D5" s="147"/>
      <c r="E5" s="147"/>
      <c r="F5" s="147"/>
      <c r="G5" s="147"/>
    </row>
    <row r="6" spans="2:10" x14ac:dyDescent="0.25"/>
    <row r="7" spans="2:10" ht="36" x14ac:dyDescent="0.25">
      <c r="B7" s="5" t="s">
        <v>1642</v>
      </c>
      <c r="C7" s="6" t="s">
        <v>1647</v>
      </c>
      <c r="D7" s="6" t="s">
        <v>1613</v>
      </c>
      <c r="E7" s="6" t="s">
        <v>1603</v>
      </c>
      <c r="F7" s="6" t="s">
        <v>1620</v>
      </c>
      <c r="G7" s="35" t="s">
        <v>1262</v>
      </c>
      <c r="H7" s="7" t="s">
        <v>1258</v>
      </c>
      <c r="I7" s="7" t="s">
        <v>1259</v>
      </c>
      <c r="J7" s="7" t="s">
        <v>19</v>
      </c>
    </row>
    <row r="8" spans="2:10" x14ac:dyDescent="0.25">
      <c r="B8" s="15"/>
      <c r="C8" s="16"/>
      <c r="D8" s="17"/>
      <c r="E8" s="18"/>
      <c r="F8" s="38"/>
      <c r="G8" s="36" t="str">
        <f>IF(Table13[[#This Row],[ COMMUNITY
(*denotes an indigenous community)
(use-dropdown)]]&lt;&gt;"",INDEX(Table1[Place ID
],MATCH(Table13[[#This Row],[ COMMUNITY
(*denotes an indigenous community)
(use-dropdown)]],Table1[Place Name1 
(*denotes an indigenous community)],0)),"")</f>
        <v/>
      </c>
      <c r="H8" s="8" t="str">
        <f>IF(Table13[[#This Row],[ COMMUNITY
(*denotes an indigenous community)
(use-dropdown)]]&lt;&gt;"",'Overview &amp; Questionnaire'!B$18,"")</f>
        <v/>
      </c>
      <c r="I8" s="8" t="str">
        <f>IF(Table13[[#This Row],[ COMMUNITY
(*denotes an indigenous community)
(use-dropdown)]]&lt;&gt;"",'Overview &amp; Questionnaire'!B$20,"")</f>
        <v/>
      </c>
      <c r="J8" s="37" t="str">
        <f>IF(Table13[[#This Row],[ COMMUNITY
(*denotes an indigenous community)
(use-dropdown)]]&lt;&gt;"",'Overview &amp; Questionnaire'!B$38,"")</f>
        <v/>
      </c>
    </row>
    <row r="9" spans="2:10" x14ac:dyDescent="0.25">
      <c r="B9" s="15"/>
      <c r="C9" s="16"/>
      <c r="D9" s="17"/>
      <c r="E9" s="18"/>
      <c r="F9" s="38"/>
      <c r="G9" s="36" t="str">
        <f>IF(Table13[[#This Row],[ COMMUNITY
(*denotes an indigenous community)
(use-dropdown)]]&lt;&gt;"",INDEX(Table1[Place ID
],MATCH(Table13[[#This Row],[ COMMUNITY
(*denotes an indigenous community)
(use-dropdown)]],Table1[Place Name1 
(*denotes an indigenous community)],0)),"")</f>
        <v/>
      </c>
      <c r="H9" s="8" t="str">
        <f>IF(Table13[[#This Row],[ COMMUNITY
(*denotes an indigenous community)
(use-dropdown)]]&lt;&gt;"",'Overview &amp; Questionnaire'!B$18,"")</f>
        <v/>
      </c>
      <c r="I9" s="8" t="str">
        <f>IF(Table13[[#This Row],[ COMMUNITY
(*denotes an indigenous community)
(use-dropdown)]]&lt;&gt;"",'Overview &amp; Questionnaire'!B$20,"")</f>
        <v/>
      </c>
      <c r="J9" s="37" t="str">
        <f>IF(Table13[[#This Row],[ COMMUNITY
(*denotes an indigenous community)
(use-dropdown)]]&lt;&gt;"",'Overview &amp; Questionnaire'!B$38,"")</f>
        <v/>
      </c>
    </row>
    <row r="10" spans="2:10" x14ac:dyDescent="0.25">
      <c r="B10" s="15"/>
      <c r="C10" s="16"/>
      <c r="D10" s="17"/>
      <c r="E10" s="20"/>
      <c r="F10" s="38"/>
      <c r="G10" s="36" t="str">
        <f>IF(Table13[[#This Row],[ COMMUNITY
(*denotes an indigenous community)
(use-dropdown)]]&lt;&gt;"",INDEX(Table1[Place ID
],MATCH(Table13[[#This Row],[ COMMUNITY
(*denotes an indigenous community)
(use-dropdown)]],Table1[Place Name1 
(*denotes an indigenous community)],0)),"")</f>
        <v/>
      </c>
      <c r="H10" s="8" t="str">
        <f>IF(Table13[[#This Row],[ COMMUNITY
(*denotes an indigenous community)
(use-dropdown)]]&lt;&gt;"",'Overview &amp; Questionnaire'!B$18,"")</f>
        <v/>
      </c>
      <c r="I10" s="8" t="str">
        <f>IF(Table13[[#This Row],[ COMMUNITY
(*denotes an indigenous community)
(use-dropdown)]]&lt;&gt;"",'Overview &amp; Questionnaire'!B$20,"")</f>
        <v/>
      </c>
      <c r="J10" s="37" t="str">
        <f>IF(Table13[[#This Row],[ COMMUNITY
(*denotes an indigenous community)
(use-dropdown)]]&lt;&gt;"",'Overview &amp; Questionnaire'!B$38,"")</f>
        <v/>
      </c>
    </row>
    <row r="11" spans="2:10" x14ac:dyDescent="0.25">
      <c r="B11" s="15"/>
      <c r="C11" s="16"/>
      <c r="D11" s="17"/>
      <c r="E11" s="20"/>
      <c r="F11" s="38"/>
      <c r="G11" s="36" t="str">
        <f>IF(Table13[[#This Row],[ COMMUNITY
(*denotes an indigenous community)
(use-dropdown)]]&lt;&gt;"",INDEX(Table1[Place ID
],MATCH(Table13[[#This Row],[ COMMUNITY
(*denotes an indigenous community)
(use-dropdown)]],Table1[Place Name1 
(*denotes an indigenous community)],0)),"")</f>
        <v/>
      </c>
      <c r="H11" s="8" t="str">
        <f>IF(Table13[[#This Row],[ COMMUNITY
(*denotes an indigenous community)
(use-dropdown)]]&lt;&gt;"",'Overview &amp; Questionnaire'!B$18,"")</f>
        <v/>
      </c>
      <c r="I11" s="8" t="str">
        <f>IF(Table13[[#This Row],[ COMMUNITY
(*denotes an indigenous community)
(use-dropdown)]]&lt;&gt;"",'Overview &amp; Questionnaire'!B$20,"")</f>
        <v/>
      </c>
      <c r="J11" s="37" t="str">
        <f>IF(Table13[[#This Row],[ COMMUNITY
(*denotes an indigenous community)
(use-dropdown)]]&lt;&gt;"",'Overview &amp; Questionnaire'!B$38,"")</f>
        <v/>
      </c>
    </row>
    <row r="12" spans="2:10" x14ac:dyDescent="0.25">
      <c r="B12" s="15"/>
      <c r="C12" s="16"/>
      <c r="D12" s="17"/>
      <c r="E12" s="20"/>
      <c r="F12" s="38"/>
      <c r="G12" s="36" t="str">
        <f>IF(Table13[[#This Row],[ COMMUNITY
(*denotes an indigenous community)
(use-dropdown)]]&lt;&gt;"",INDEX(Table1[Place ID
],MATCH(Table13[[#This Row],[ COMMUNITY
(*denotes an indigenous community)
(use-dropdown)]],Table1[Place Name1 
(*denotes an indigenous community)],0)),"")</f>
        <v/>
      </c>
      <c r="H12" s="8" t="str">
        <f>IF(Table13[[#This Row],[ COMMUNITY
(*denotes an indigenous community)
(use-dropdown)]]&lt;&gt;"",'Overview &amp; Questionnaire'!B$18,"")</f>
        <v/>
      </c>
      <c r="I12" s="8" t="str">
        <f>IF(Table13[[#This Row],[ COMMUNITY
(*denotes an indigenous community)
(use-dropdown)]]&lt;&gt;"",'Overview &amp; Questionnaire'!B$20,"")</f>
        <v/>
      </c>
      <c r="J12" s="37" t="str">
        <f>IF(Table13[[#This Row],[ COMMUNITY
(*denotes an indigenous community)
(use-dropdown)]]&lt;&gt;"",'Overview &amp; Questionnaire'!B$38,"")</f>
        <v/>
      </c>
    </row>
    <row r="13" spans="2:10" x14ac:dyDescent="0.25">
      <c r="B13" s="15"/>
      <c r="C13" s="16"/>
      <c r="D13" s="17"/>
      <c r="E13" s="20"/>
      <c r="F13" s="38"/>
      <c r="G13" s="36" t="str">
        <f>IF(Table13[[#This Row],[ COMMUNITY
(*denotes an indigenous community)
(use-dropdown)]]&lt;&gt;"",INDEX(Table1[Place ID
],MATCH(Table13[[#This Row],[ COMMUNITY
(*denotes an indigenous community)
(use-dropdown)]],Table1[Place Name1 
(*denotes an indigenous community)],0)),"")</f>
        <v/>
      </c>
      <c r="H13" s="8" t="str">
        <f>IF(Table13[[#This Row],[ COMMUNITY
(*denotes an indigenous community)
(use-dropdown)]]&lt;&gt;"",'Overview &amp; Questionnaire'!B$18,"")</f>
        <v/>
      </c>
      <c r="I13" s="8" t="str">
        <f>IF(Table13[[#This Row],[ COMMUNITY
(*denotes an indigenous community)
(use-dropdown)]]&lt;&gt;"",'Overview &amp; Questionnaire'!B$20,"")</f>
        <v/>
      </c>
      <c r="J13" s="37" t="str">
        <f>IF(Table13[[#This Row],[ COMMUNITY
(*denotes an indigenous community)
(use-dropdown)]]&lt;&gt;"",'Overview &amp; Questionnaire'!B$38,"")</f>
        <v/>
      </c>
    </row>
    <row r="14" spans="2:10" x14ac:dyDescent="0.25">
      <c r="B14" s="15"/>
      <c r="C14" s="16"/>
      <c r="D14" s="17"/>
      <c r="E14" s="20"/>
      <c r="F14" s="38"/>
      <c r="G14" s="36" t="str">
        <f>IF(Table13[[#This Row],[ COMMUNITY
(*denotes an indigenous community)
(use-dropdown)]]&lt;&gt;"",INDEX(Table1[Place ID
],MATCH(Table13[[#This Row],[ COMMUNITY
(*denotes an indigenous community)
(use-dropdown)]],Table1[Place Name1 
(*denotes an indigenous community)],0)),"")</f>
        <v/>
      </c>
      <c r="H14" s="8" t="str">
        <f>IF(Table13[[#This Row],[ COMMUNITY
(*denotes an indigenous community)
(use-dropdown)]]&lt;&gt;"",'Overview &amp; Questionnaire'!B$18,"")</f>
        <v/>
      </c>
      <c r="I14" s="8" t="str">
        <f>IF(Table13[[#This Row],[ COMMUNITY
(*denotes an indigenous community)
(use-dropdown)]]&lt;&gt;"",'Overview &amp; Questionnaire'!B$20,"")</f>
        <v/>
      </c>
      <c r="J14" s="37" t="str">
        <f>IF(Table13[[#This Row],[ COMMUNITY
(*denotes an indigenous community)
(use-dropdown)]]&lt;&gt;"",'Overview &amp; Questionnaire'!B$38,"")</f>
        <v/>
      </c>
    </row>
    <row r="15" spans="2:10" x14ac:dyDescent="0.25">
      <c r="B15" s="15"/>
      <c r="C15" s="16"/>
      <c r="D15" s="17"/>
      <c r="E15" s="20"/>
      <c r="F15" s="38"/>
      <c r="G15" s="36" t="str">
        <f>IF(Table13[[#This Row],[ COMMUNITY
(*denotes an indigenous community)
(use-dropdown)]]&lt;&gt;"",INDEX(Table1[Place ID
],MATCH(Table13[[#This Row],[ COMMUNITY
(*denotes an indigenous community)
(use-dropdown)]],Table1[Place Name1 
(*denotes an indigenous community)],0)),"")</f>
        <v/>
      </c>
      <c r="H15" s="8" t="str">
        <f>IF(Table13[[#This Row],[ COMMUNITY
(*denotes an indigenous community)
(use-dropdown)]]&lt;&gt;"",'Overview &amp; Questionnaire'!B$18,"")</f>
        <v/>
      </c>
      <c r="I15" s="8" t="str">
        <f>IF(Table13[[#This Row],[ COMMUNITY
(*denotes an indigenous community)
(use-dropdown)]]&lt;&gt;"",'Overview &amp; Questionnaire'!B$20,"")</f>
        <v/>
      </c>
      <c r="J15" s="37" t="str">
        <f>IF(Table13[[#This Row],[ COMMUNITY
(*denotes an indigenous community)
(use-dropdown)]]&lt;&gt;"",'Overview &amp; Questionnaire'!B$38,"")</f>
        <v/>
      </c>
    </row>
    <row r="16" spans="2:10" x14ac:dyDescent="0.25">
      <c r="B16" s="15"/>
      <c r="C16" s="16"/>
      <c r="D16" s="17"/>
      <c r="E16" s="20"/>
      <c r="F16" s="38"/>
      <c r="G16" s="36" t="str">
        <f>IF(Table13[[#This Row],[ COMMUNITY
(*denotes an indigenous community)
(use-dropdown)]]&lt;&gt;"",INDEX(Table1[Place ID
],MATCH(Table13[[#This Row],[ COMMUNITY
(*denotes an indigenous community)
(use-dropdown)]],Table1[Place Name1 
(*denotes an indigenous community)],0)),"")</f>
        <v/>
      </c>
      <c r="H16" s="8" t="str">
        <f>IF(Table13[[#This Row],[ COMMUNITY
(*denotes an indigenous community)
(use-dropdown)]]&lt;&gt;"",'Overview &amp; Questionnaire'!B$18,"")</f>
        <v/>
      </c>
      <c r="I16" s="8" t="str">
        <f>IF(Table13[[#This Row],[ COMMUNITY
(*denotes an indigenous community)
(use-dropdown)]]&lt;&gt;"",'Overview &amp; Questionnaire'!B$20,"")</f>
        <v/>
      </c>
      <c r="J16" s="37" t="str">
        <f>IF(Table13[[#This Row],[ COMMUNITY
(*denotes an indigenous community)
(use-dropdown)]]&lt;&gt;"",'Overview &amp; Questionnaire'!B$38,"")</f>
        <v/>
      </c>
    </row>
    <row r="17" spans="2:10" x14ac:dyDescent="0.25">
      <c r="B17" s="15"/>
      <c r="C17" s="16"/>
      <c r="D17" s="17"/>
      <c r="E17" s="20"/>
      <c r="F17" s="38"/>
      <c r="G17" s="36" t="str">
        <f>IF(Table13[[#This Row],[ COMMUNITY
(*denotes an indigenous community)
(use-dropdown)]]&lt;&gt;"",INDEX(Table1[Place ID
],MATCH(Table13[[#This Row],[ COMMUNITY
(*denotes an indigenous community)
(use-dropdown)]],Table1[Place Name1 
(*denotes an indigenous community)],0)),"")</f>
        <v/>
      </c>
      <c r="H17" s="8" t="str">
        <f>IF(Table13[[#This Row],[ COMMUNITY
(*denotes an indigenous community)
(use-dropdown)]]&lt;&gt;"",'Overview &amp; Questionnaire'!B$18,"")</f>
        <v/>
      </c>
      <c r="I17" s="8" t="str">
        <f>IF(Table13[[#This Row],[ COMMUNITY
(*denotes an indigenous community)
(use-dropdown)]]&lt;&gt;"",'Overview &amp; Questionnaire'!B$20,"")</f>
        <v/>
      </c>
      <c r="J17" s="37" t="str">
        <f>IF(Table13[[#This Row],[ COMMUNITY
(*denotes an indigenous community)
(use-dropdown)]]&lt;&gt;"",'Overview &amp; Questionnaire'!B$38,"")</f>
        <v/>
      </c>
    </row>
    <row r="18" spans="2:10" x14ac:dyDescent="0.25">
      <c r="B18" s="15"/>
      <c r="C18" s="16"/>
      <c r="D18" s="17"/>
      <c r="E18" s="20"/>
      <c r="F18" s="38"/>
      <c r="G18" s="36" t="str">
        <f>IF(Table13[[#This Row],[ COMMUNITY
(*denotes an indigenous community)
(use-dropdown)]]&lt;&gt;"",INDEX(Table1[Place ID
],MATCH(Table13[[#This Row],[ COMMUNITY
(*denotes an indigenous community)
(use-dropdown)]],Table1[Place Name1 
(*denotes an indigenous community)],0)),"")</f>
        <v/>
      </c>
      <c r="H18" s="8" t="str">
        <f>IF(Table13[[#This Row],[ COMMUNITY
(*denotes an indigenous community)
(use-dropdown)]]&lt;&gt;"",'Overview &amp; Questionnaire'!B$18,"")</f>
        <v/>
      </c>
      <c r="I18" s="8" t="str">
        <f>IF(Table13[[#This Row],[ COMMUNITY
(*denotes an indigenous community)
(use-dropdown)]]&lt;&gt;"",'Overview &amp; Questionnaire'!B$20,"")</f>
        <v/>
      </c>
      <c r="J18" s="37" t="str">
        <f>IF(Table13[[#This Row],[ COMMUNITY
(*denotes an indigenous community)
(use-dropdown)]]&lt;&gt;"",'Overview &amp; Questionnaire'!B$38,"")</f>
        <v/>
      </c>
    </row>
    <row r="19" spans="2:10" x14ac:dyDescent="0.25">
      <c r="B19" s="15"/>
      <c r="C19" s="16"/>
      <c r="D19" s="17"/>
      <c r="E19" s="20"/>
      <c r="F19" s="38"/>
      <c r="G19" s="36" t="str">
        <f>IF(Table13[[#This Row],[ COMMUNITY
(*denotes an indigenous community)
(use-dropdown)]]&lt;&gt;"",INDEX(Table1[Place ID
],MATCH(Table13[[#This Row],[ COMMUNITY
(*denotes an indigenous community)
(use-dropdown)]],Table1[Place Name1 
(*denotes an indigenous community)],0)),"")</f>
        <v/>
      </c>
      <c r="H19" s="8" t="str">
        <f>IF(Table13[[#This Row],[ COMMUNITY
(*denotes an indigenous community)
(use-dropdown)]]&lt;&gt;"",'Overview &amp; Questionnaire'!B$18,"")</f>
        <v/>
      </c>
      <c r="I19" s="8" t="str">
        <f>IF(Table13[[#This Row],[ COMMUNITY
(*denotes an indigenous community)
(use-dropdown)]]&lt;&gt;"",'Overview &amp; Questionnaire'!B$20,"")</f>
        <v/>
      </c>
      <c r="J19" s="37" t="str">
        <f>IF(Table13[[#This Row],[ COMMUNITY
(*denotes an indigenous community)
(use-dropdown)]]&lt;&gt;"",'Overview &amp; Questionnaire'!B$38,"")</f>
        <v/>
      </c>
    </row>
    <row r="20" spans="2:10" x14ac:dyDescent="0.25">
      <c r="B20" s="15"/>
      <c r="C20" s="16"/>
      <c r="D20" s="17"/>
      <c r="E20" s="20"/>
      <c r="F20" s="38"/>
      <c r="G20" s="36" t="str">
        <f>IF(Table13[[#This Row],[ COMMUNITY
(*denotes an indigenous community)
(use-dropdown)]]&lt;&gt;"",INDEX(Table1[Place ID
],MATCH(Table13[[#This Row],[ COMMUNITY
(*denotes an indigenous community)
(use-dropdown)]],Table1[Place Name1 
(*denotes an indigenous community)],0)),"")</f>
        <v/>
      </c>
      <c r="H20" s="8" t="str">
        <f>IF(Table13[[#This Row],[ COMMUNITY
(*denotes an indigenous community)
(use-dropdown)]]&lt;&gt;"",'Overview &amp; Questionnaire'!B$18,"")</f>
        <v/>
      </c>
      <c r="I20" s="8" t="str">
        <f>IF(Table13[[#This Row],[ COMMUNITY
(*denotes an indigenous community)
(use-dropdown)]]&lt;&gt;"",'Overview &amp; Questionnaire'!B$20,"")</f>
        <v/>
      </c>
      <c r="J20" s="37" t="str">
        <f>IF(Table13[[#This Row],[ COMMUNITY
(*denotes an indigenous community)
(use-dropdown)]]&lt;&gt;"",'Overview &amp; Questionnaire'!B$38,"")</f>
        <v/>
      </c>
    </row>
    <row r="21" spans="2:10" x14ac:dyDescent="0.25">
      <c r="B21" s="15"/>
      <c r="C21" s="16"/>
      <c r="D21" s="17"/>
      <c r="E21" s="20"/>
      <c r="F21" s="38"/>
      <c r="G21" s="36" t="str">
        <f>IF(Table13[[#This Row],[ COMMUNITY
(*denotes an indigenous community)
(use-dropdown)]]&lt;&gt;"",INDEX(Table1[Place ID
],MATCH(Table13[[#This Row],[ COMMUNITY
(*denotes an indigenous community)
(use-dropdown)]],Table1[Place Name1 
(*denotes an indigenous community)],0)),"")</f>
        <v/>
      </c>
      <c r="H21" s="8" t="str">
        <f>IF(Table13[[#This Row],[ COMMUNITY
(*denotes an indigenous community)
(use-dropdown)]]&lt;&gt;"",'Overview &amp; Questionnaire'!B$18,"")</f>
        <v/>
      </c>
      <c r="I21" s="8" t="str">
        <f>IF(Table13[[#This Row],[ COMMUNITY
(*denotes an indigenous community)
(use-dropdown)]]&lt;&gt;"",'Overview &amp; Questionnaire'!B$20,"")</f>
        <v/>
      </c>
      <c r="J21" s="37" t="str">
        <f>IF(Table13[[#This Row],[ COMMUNITY
(*denotes an indigenous community)
(use-dropdown)]]&lt;&gt;"",'Overview &amp; Questionnaire'!B$38,"")</f>
        <v/>
      </c>
    </row>
    <row r="22" spans="2:10" x14ac:dyDescent="0.25">
      <c r="B22" s="15"/>
      <c r="C22" s="16"/>
      <c r="D22" s="17"/>
      <c r="E22" s="20"/>
      <c r="F22" s="38"/>
      <c r="G22" s="36" t="str">
        <f>IF(Table13[[#This Row],[ COMMUNITY
(*denotes an indigenous community)
(use-dropdown)]]&lt;&gt;"",INDEX(Table1[Place ID
],MATCH(Table13[[#This Row],[ COMMUNITY
(*denotes an indigenous community)
(use-dropdown)]],Table1[Place Name1 
(*denotes an indigenous community)],0)),"")</f>
        <v/>
      </c>
      <c r="H22" s="8" t="str">
        <f>IF(Table13[[#This Row],[ COMMUNITY
(*denotes an indigenous community)
(use-dropdown)]]&lt;&gt;"",'Overview &amp; Questionnaire'!B$18,"")</f>
        <v/>
      </c>
      <c r="I22" s="8" t="str">
        <f>IF(Table13[[#This Row],[ COMMUNITY
(*denotes an indigenous community)
(use-dropdown)]]&lt;&gt;"",'Overview &amp; Questionnaire'!B$20,"")</f>
        <v/>
      </c>
      <c r="J22" s="37" t="str">
        <f>IF(Table13[[#This Row],[ COMMUNITY
(*denotes an indigenous community)
(use-dropdown)]]&lt;&gt;"",'Overview &amp; Questionnaire'!B$38,"")</f>
        <v/>
      </c>
    </row>
    <row r="23" spans="2:10" x14ac:dyDescent="0.25">
      <c r="B23" s="15"/>
      <c r="C23" s="16"/>
      <c r="D23" s="17"/>
      <c r="E23" s="20"/>
      <c r="F23" s="38"/>
      <c r="G23" s="36" t="str">
        <f>IF(Table13[[#This Row],[ COMMUNITY
(*denotes an indigenous community)
(use-dropdown)]]&lt;&gt;"",INDEX(Table1[Place ID
],MATCH(Table13[[#This Row],[ COMMUNITY
(*denotes an indigenous community)
(use-dropdown)]],Table1[Place Name1 
(*denotes an indigenous community)],0)),"")</f>
        <v/>
      </c>
      <c r="H23" s="8" t="str">
        <f>IF(Table13[[#This Row],[ COMMUNITY
(*denotes an indigenous community)
(use-dropdown)]]&lt;&gt;"",'Overview &amp; Questionnaire'!B$18,"")</f>
        <v/>
      </c>
      <c r="I23" s="8" t="str">
        <f>IF(Table13[[#This Row],[ COMMUNITY
(*denotes an indigenous community)
(use-dropdown)]]&lt;&gt;"",'Overview &amp; Questionnaire'!B$20,"")</f>
        <v/>
      </c>
      <c r="J23" s="37" t="str">
        <f>IF(Table13[[#This Row],[ COMMUNITY
(*denotes an indigenous community)
(use-dropdown)]]&lt;&gt;"",'Overview &amp; Questionnaire'!B$38,"")</f>
        <v/>
      </c>
    </row>
    <row r="24" spans="2:10" x14ac:dyDescent="0.25">
      <c r="B24" s="15"/>
      <c r="C24" s="16"/>
      <c r="D24" s="17"/>
      <c r="E24" s="20"/>
      <c r="F24" s="38"/>
      <c r="G24" s="36" t="str">
        <f>IF(Table13[[#This Row],[ COMMUNITY
(*denotes an indigenous community)
(use-dropdown)]]&lt;&gt;"",INDEX(Table1[Place ID
],MATCH(Table13[[#This Row],[ COMMUNITY
(*denotes an indigenous community)
(use-dropdown)]],Table1[Place Name1 
(*denotes an indigenous community)],0)),"")</f>
        <v/>
      </c>
      <c r="H24" s="8" t="str">
        <f>IF(Table13[[#This Row],[ COMMUNITY
(*denotes an indigenous community)
(use-dropdown)]]&lt;&gt;"",'Overview &amp; Questionnaire'!B$18,"")</f>
        <v/>
      </c>
      <c r="I24" s="8" t="str">
        <f>IF(Table13[[#This Row],[ COMMUNITY
(*denotes an indigenous community)
(use-dropdown)]]&lt;&gt;"",'Overview &amp; Questionnaire'!B$20,"")</f>
        <v/>
      </c>
      <c r="J24" s="37" t="str">
        <f>IF(Table13[[#This Row],[ COMMUNITY
(*denotes an indigenous community)
(use-dropdown)]]&lt;&gt;"",'Overview &amp; Questionnaire'!B$38,"")</f>
        <v/>
      </c>
    </row>
    <row r="25" spans="2:10" x14ac:dyDescent="0.25">
      <c r="B25" s="15"/>
      <c r="C25" s="16"/>
      <c r="D25" s="17"/>
      <c r="E25" s="20"/>
      <c r="F25" s="38"/>
      <c r="G25" s="36" t="str">
        <f>IF(Table13[[#This Row],[ COMMUNITY
(*denotes an indigenous community)
(use-dropdown)]]&lt;&gt;"",INDEX(Table1[Place ID
],MATCH(Table13[[#This Row],[ COMMUNITY
(*denotes an indigenous community)
(use-dropdown)]],Table1[Place Name1 
(*denotes an indigenous community)],0)),"")</f>
        <v/>
      </c>
      <c r="H25" s="8" t="str">
        <f>IF(Table13[[#This Row],[ COMMUNITY
(*denotes an indigenous community)
(use-dropdown)]]&lt;&gt;"",'Overview &amp; Questionnaire'!B$18,"")</f>
        <v/>
      </c>
      <c r="I25" s="8" t="str">
        <f>IF(Table13[[#This Row],[ COMMUNITY
(*denotes an indigenous community)
(use-dropdown)]]&lt;&gt;"",'Overview &amp; Questionnaire'!B$20,"")</f>
        <v/>
      </c>
      <c r="J25" s="37" t="str">
        <f>IF(Table13[[#This Row],[ COMMUNITY
(*denotes an indigenous community)
(use-dropdown)]]&lt;&gt;"",'Overview &amp; Questionnaire'!B$38,"")</f>
        <v/>
      </c>
    </row>
    <row r="26" spans="2:10" x14ac:dyDescent="0.25">
      <c r="B26" s="15"/>
      <c r="C26" s="16"/>
      <c r="D26" s="17"/>
      <c r="E26" s="20"/>
      <c r="F26" s="38"/>
      <c r="G26" s="36" t="str">
        <f>IF(Table13[[#This Row],[ COMMUNITY
(*denotes an indigenous community)
(use-dropdown)]]&lt;&gt;"",INDEX(Table1[Place ID
],MATCH(Table13[[#This Row],[ COMMUNITY
(*denotes an indigenous community)
(use-dropdown)]],Table1[Place Name1 
(*denotes an indigenous community)],0)),"")</f>
        <v/>
      </c>
      <c r="H26" s="8" t="str">
        <f>IF(Table13[[#This Row],[ COMMUNITY
(*denotes an indigenous community)
(use-dropdown)]]&lt;&gt;"",'Overview &amp; Questionnaire'!B$18,"")</f>
        <v/>
      </c>
      <c r="I26" s="8" t="str">
        <f>IF(Table13[[#This Row],[ COMMUNITY
(*denotes an indigenous community)
(use-dropdown)]]&lt;&gt;"",'Overview &amp; Questionnaire'!B$20,"")</f>
        <v/>
      </c>
      <c r="J26" s="37" t="str">
        <f>IF(Table13[[#This Row],[ COMMUNITY
(*denotes an indigenous community)
(use-dropdown)]]&lt;&gt;"",'Overview &amp; Questionnaire'!B$38,"")</f>
        <v/>
      </c>
    </row>
    <row r="27" spans="2:10" x14ac:dyDescent="0.25">
      <c r="B27" s="15"/>
      <c r="C27" s="16"/>
      <c r="D27" s="17"/>
      <c r="E27" s="20"/>
      <c r="F27" s="38"/>
      <c r="G27" s="36" t="str">
        <f>IF(Table13[[#This Row],[ COMMUNITY
(*denotes an indigenous community)
(use-dropdown)]]&lt;&gt;"",INDEX(Table1[Place ID
],MATCH(Table13[[#This Row],[ COMMUNITY
(*denotes an indigenous community)
(use-dropdown)]],Table1[Place Name1 
(*denotes an indigenous community)],0)),"")</f>
        <v/>
      </c>
      <c r="H27" s="8" t="str">
        <f>IF(Table13[[#This Row],[ COMMUNITY
(*denotes an indigenous community)
(use-dropdown)]]&lt;&gt;"",'Overview &amp; Questionnaire'!B$18,"")</f>
        <v/>
      </c>
      <c r="I27" s="8" t="str">
        <f>IF(Table13[[#This Row],[ COMMUNITY
(*denotes an indigenous community)
(use-dropdown)]]&lt;&gt;"",'Overview &amp; Questionnaire'!B$20,"")</f>
        <v/>
      </c>
      <c r="J27" s="37" t="str">
        <f>IF(Table13[[#This Row],[ COMMUNITY
(*denotes an indigenous community)
(use-dropdown)]]&lt;&gt;"",'Overview &amp; Questionnaire'!B$38,"")</f>
        <v/>
      </c>
    </row>
    <row r="28" spans="2:10" x14ac:dyDescent="0.25">
      <c r="B28" s="15"/>
      <c r="C28" s="16"/>
      <c r="D28" s="17"/>
      <c r="E28" s="20"/>
      <c r="F28" s="38"/>
      <c r="G28" s="36" t="str">
        <f>IF(Table13[[#This Row],[ COMMUNITY
(*denotes an indigenous community)
(use-dropdown)]]&lt;&gt;"",INDEX(Table1[Place ID
],MATCH(Table13[[#This Row],[ COMMUNITY
(*denotes an indigenous community)
(use-dropdown)]],Table1[Place Name1 
(*denotes an indigenous community)],0)),"")</f>
        <v/>
      </c>
      <c r="H28" s="8" t="str">
        <f>IF(Table13[[#This Row],[ COMMUNITY
(*denotes an indigenous community)
(use-dropdown)]]&lt;&gt;"",'Overview &amp; Questionnaire'!B$18,"")</f>
        <v/>
      </c>
      <c r="I28" s="8" t="str">
        <f>IF(Table13[[#This Row],[ COMMUNITY
(*denotes an indigenous community)
(use-dropdown)]]&lt;&gt;"",'Overview &amp; Questionnaire'!B$20,"")</f>
        <v/>
      </c>
      <c r="J28" s="37" t="str">
        <f>IF(Table13[[#This Row],[ COMMUNITY
(*denotes an indigenous community)
(use-dropdown)]]&lt;&gt;"",'Overview &amp; Questionnaire'!B$38,"")</f>
        <v/>
      </c>
    </row>
    <row r="29" spans="2:10" x14ac:dyDescent="0.25">
      <c r="B29" s="15"/>
      <c r="C29" s="16"/>
      <c r="D29" s="17"/>
      <c r="E29" s="20"/>
      <c r="F29" s="38"/>
      <c r="G29" s="36" t="str">
        <f>IF(Table13[[#This Row],[ COMMUNITY
(*denotes an indigenous community)
(use-dropdown)]]&lt;&gt;"",INDEX(Table1[Place ID
],MATCH(Table13[[#This Row],[ COMMUNITY
(*denotes an indigenous community)
(use-dropdown)]],Table1[Place Name1 
(*denotes an indigenous community)],0)),"")</f>
        <v/>
      </c>
      <c r="H29" s="8" t="str">
        <f>IF(Table13[[#This Row],[ COMMUNITY
(*denotes an indigenous community)
(use-dropdown)]]&lt;&gt;"",'Overview &amp; Questionnaire'!B$18,"")</f>
        <v/>
      </c>
      <c r="I29" s="8" t="str">
        <f>IF(Table13[[#This Row],[ COMMUNITY
(*denotes an indigenous community)
(use-dropdown)]]&lt;&gt;"",'Overview &amp; Questionnaire'!B$20,"")</f>
        <v/>
      </c>
      <c r="J29" s="37" t="str">
        <f>IF(Table13[[#This Row],[ COMMUNITY
(*denotes an indigenous community)
(use-dropdown)]]&lt;&gt;"",'Overview &amp; Questionnaire'!B$38,"")</f>
        <v/>
      </c>
    </row>
    <row r="30" spans="2:10" x14ac:dyDescent="0.25">
      <c r="B30" s="15"/>
      <c r="C30" s="16"/>
      <c r="D30" s="17"/>
      <c r="E30" s="20"/>
      <c r="F30" s="38"/>
      <c r="G30" s="36" t="str">
        <f>IF(Table13[[#This Row],[ COMMUNITY
(*denotes an indigenous community)
(use-dropdown)]]&lt;&gt;"",INDEX(Table1[Place ID
],MATCH(Table13[[#This Row],[ COMMUNITY
(*denotes an indigenous community)
(use-dropdown)]],Table1[Place Name1 
(*denotes an indigenous community)],0)),"")</f>
        <v/>
      </c>
      <c r="H30" s="8" t="str">
        <f>IF(Table13[[#This Row],[ COMMUNITY
(*denotes an indigenous community)
(use-dropdown)]]&lt;&gt;"",'Overview &amp; Questionnaire'!B$18,"")</f>
        <v/>
      </c>
      <c r="I30" s="8" t="str">
        <f>IF(Table13[[#This Row],[ COMMUNITY
(*denotes an indigenous community)
(use-dropdown)]]&lt;&gt;"",'Overview &amp; Questionnaire'!B$20,"")</f>
        <v/>
      </c>
      <c r="J30" s="37" t="str">
        <f>IF(Table13[[#This Row],[ COMMUNITY
(*denotes an indigenous community)
(use-dropdown)]]&lt;&gt;"",'Overview &amp; Questionnaire'!B$38,"")</f>
        <v/>
      </c>
    </row>
    <row r="31" spans="2:10" x14ac:dyDescent="0.25">
      <c r="B31" s="15"/>
      <c r="C31" s="16"/>
      <c r="D31" s="17"/>
      <c r="E31" s="20"/>
      <c r="F31" s="38"/>
      <c r="G31" s="36" t="str">
        <f>IF(Table13[[#This Row],[ COMMUNITY
(*denotes an indigenous community)
(use-dropdown)]]&lt;&gt;"",INDEX(Table1[Place ID
],MATCH(Table13[[#This Row],[ COMMUNITY
(*denotes an indigenous community)
(use-dropdown)]],Table1[Place Name1 
(*denotes an indigenous community)],0)),"")</f>
        <v/>
      </c>
      <c r="H31" s="8" t="str">
        <f>IF(Table13[[#This Row],[ COMMUNITY
(*denotes an indigenous community)
(use-dropdown)]]&lt;&gt;"",'Overview &amp; Questionnaire'!B$18,"")</f>
        <v/>
      </c>
      <c r="I31" s="8" t="str">
        <f>IF(Table13[[#This Row],[ COMMUNITY
(*denotes an indigenous community)
(use-dropdown)]]&lt;&gt;"",'Overview &amp; Questionnaire'!B$20,"")</f>
        <v/>
      </c>
      <c r="J31" s="37" t="str">
        <f>IF(Table13[[#This Row],[ COMMUNITY
(*denotes an indigenous community)
(use-dropdown)]]&lt;&gt;"",'Overview &amp; Questionnaire'!B$38,"")</f>
        <v/>
      </c>
    </row>
    <row r="32" spans="2:10" x14ac:dyDescent="0.25">
      <c r="B32" s="15"/>
      <c r="C32" s="16"/>
      <c r="D32" s="17"/>
      <c r="E32" s="20"/>
      <c r="F32" s="38"/>
      <c r="G32" s="36" t="str">
        <f>IF(Table13[[#This Row],[ COMMUNITY
(*denotes an indigenous community)
(use-dropdown)]]&lt;&gt;"",INDEX(Table1[Place ID
],MATCH(Table13[[#This Row],[ COMMUNITY
(*denotes an indigenous community)
(use-dropdown)]],Table1[Place Name1 
(*denotes an indigenous community)],0)),"")</f>
        <v/>
      </c>
      <c r="H32" s="8" t="str">
        <f>IF(Table13[[#This Row],[ COMMUNITY
(*denotes an indigenous community)
(use-dropdown)]]&lt;&gt;"",'Overview &amp; Questionnaire'!B$18,"")</f>
        <v/>
      </c>
      <c r="I32" s="8" t="str">
        <f>IF(Table13[[#This Row],[ COMMUNITY
(*denotes an indigenous community)
(use-dropdown)]]&lt;&gt;"",'Overview &amp; Questionnaire'!B$20,"")</f>
        <v/>
      </c>
      <c r="J32" s="37" t="str">
        <f>IF(Table13[[#This Row],[ COMMUNITY
(*denotes an indigenous community)
(use-dropdown)]]&lt;&gt;"",'Overview &amp; Questionnaire'!B$38,"")</f>
        <v/>
      </c>
    </row>
    <row r="33" spans="2:10" x14ac:dyDescent="0.25">
      <c r="B33" s="15"/>
      <c r="C33" s="16"/>
      <c r="D33" s="17"/>
      <c r="E33" s="20"/>
      <c r="F33" s="38"/>
      <c r="G33" s="36" t="str">
        <f>IF(Table13[[#This Row],[ COMMUNITY
(*denotes an indigenous community)
(use-dropdown)]]&lt;&gt;"",INDEX(Table1[Place ID
],MATCH(Table13[[#This Row],[ COMMUNITY
(*denotes an indigenous community)
(use-dropdown)]],Table1[Place Name1 
(*denotes an indigenous community)],0)),"")</f>
        <v/>
      </c>
      <c r="H33" s="8" t="str">
        <f>IF(Table13[[#This Row],[ COMMUNITY
(*denotes an indigenous community)
(use-dropdown)]]&lt;&gt;"",'Overview &amp; Questionnaire'!B$18,"")</f>
        <v/>
      </c>
      <c r="I33" s="8" t="str">
        <f>IF(Table13[[#This Row],[ COMMUNITY
(*denotes an indigenous community)
(use-dropdown)]]&lt;&gt;"",'Overview &amp; Questionnaire'!B$20,"")</f>
        <v/>
      </c>
      <c r="J33" s="37" t="str">
        <f>IF(Table13[[#This Row],[ COMMUNITY
(*denotes an indigenous community)
(use-dropdown)]]&lt;&gt;"",'Overview &amp; Questionnaire'!B$38,"")</f>
        <v/>
      </c>
    </row>
    <row r="34" spans="2:10" x14ac:dyDescent="0.25">
      <c r="B34" s="15"/>
      <c r="C34" s="16"/>
      <c r="D34" s="17"/>
      <c r="E34" s="20"/>
      <c r="F34" s="38"/>
      <c r="G34" s="36" t="str">
        <f>IF(Table13[[#This Row],[ COMMUNITY
(*denotes an indigenous community)
(use-dropdown)]]&lt;&gt;"",INDEX(Table1[Place ID
],MATCH(Table13[[#This Row],[ COMMUNITY
(*denotes an indigenous community)
(use-dropdown)]],Table1[Place Name1 
(*denotes an indigenous community)],0)),"")</f>
        <v/>
      </c>
      <c r="H34" s="8" t="str">
        <f>IF(Table13[[#This Row],[ COMMUNITY
(*denotes an indigenous community)
(use-dropdown)]]&lt;&gt;"",'Overview &amp; Questionnaire'!B$18,"")</f>
        <v/>
      </c>
      <c r="I34" s="8" t="str">
        <f>IF(Table13[[#This Row],[ COMMUNITY
(*denotes an indigenous community)
(use-dropdown)]]&lt;&gt;"",'Overview &amp; Questionnaire'!B$20,"")</f>
        <v/>
      </c>
      <c r="J34" s="37" t="str">
        <f>IF(Table13[[#This Row],[ COMMUNITY
(*denotes an indigenous community)
(use-dropdown)]]&lt;&gt;"",'Overview &amp; Questionnaire'!B$38,"")</f>
        <v/>
      </c>
    </row>
    <row r="35" spans="2:10" x14ac:dyDescent="0.25">
      <c r="B35" s="15"/>
      <c r="C35" s="16"/>
      <c r="D35" s="17"/>
      <c r="E35" s="20"/>
      <c r="F35" s="38"/>
      <c r="G35" s="36" t="str">
        <f>IF(Table13[[#This Row],[ COMMUNITY
(*denotes an indigenous community)
(use-dropdown)]]&lt;&gt;"",INDEX(Table1[Place ID
],MATCH(Table13[[#This Row],[ COMMUNITY
(*denotes an indigenous community)
(use-dropdown)]],Table1[Place Name1 
(*denotes an indigenous community)],0)),"")</f>
        <v/>
      </c>
      <c r="H35" s="8" t="str">
        <f>IF(Table13[[#This Row],[ COMMUNITY
(*denotes an indigenous community)
(use-dropdown)]]&lt;&gt;"",'Overview &amp; Questionnaire'!B$18,"")</f>
        <v/>
      </c>
      <c r="I35" s="8" t="str">
        <f>IF(Table13[[#This Row],[ COMMUNITY
(*denotes an indigenous community)
(use-dropdown)]]&lt;&gt;"",'Overview &amp; Questionnaire'!B$20,"")</f>
        <v/>
      </c>
      <c r="J35" s="37" t="str">
        <f>IF(Table13[[#This Row],[ COMMUNITY
(*denotes an indigenous community)
(use-dropdown)]]&lt;&gt;"",'Overview &amp; Questionnaire'!B$38,"")</f>
        <v/>
      </c>
    </row>
    <row r="36" spans="2:10" x14ac:dyDescent="0.25">
      <c r="B36" s="15"/>
      <c r="C36" s="16"/>
      <c r="D36" s="17"/>
      <c r="E36" s="20"/>
      <c r="F36" s="38"/>
      <c r="G36" s="36" t="str">
        <f>IF(Table13[[#This Row],[ COMMUNITY
(*denotes an indigenous community)
(use-dropdown)]]&lt;&gt;"",INDEX(Table1[Place ID
],MATCH(Table13[[#This Row],[ COMMUNITY
(*denotes an indigenous community)
(use-dropdown)]],Table1[Place Name1 
(*denotes an indigenous community)],0)),"")</f>
        <v/>
      </c>
      <c r="H36" s="8" t="str">
        <f>IF(Table13[[#This Row],[ COMMUNITY
(*denotes an indigenous community)
(use-dropdown)]]&lt;&gt;"",'Overview &amp; Questionnaire'!B$18,"")</f>
        <v/>
      </c>
      <c r="I36" s="8" t="str">
        <f>IF(Table13[[#This Row],[ COMMUNITY
(*denotes an indigenous community)
(use-dropdown)]]&lt;&gt;"",'Overview &amp; Questionnaire'!B$20,"")</f>
        <v/>
      </c>
      <c r="J36" s="37" t="str">
        <f>IF(Table13[[#This Row],[ COMMUNITY
(*denotes an indigenous community)
(use-dropdown)]]&lt;&gt;"",'Overview &amp; Questionnaire'!B$38,"")</f>
        <v/>
      </c>
    </row>
    <row r="37" spans="2:10" x14ac:dyDescent="0.25">
      <c r="B37" s="9" t="s">
        <v>9</v>
      </c>
      <c r="C37" s="10"/>
      <c r="D37" s="11" t="e">
        <f>SUBTOTAL(101,Table13[PROGRESS (%)])</f>
        <v>#DIV/0!</v>
      </c>
      <c r="E37" s="10"/>
      <c r="F37" s="10"/>
      <c r="G37" s="12"/>
      <c r="H37" s="13"/>
      <c r="I37" s="13"/>
      <c r="J37" s="14">
        <f>SUBTOTAL(104,Table13[TimeStamp
(auto fill)])</f>
        <v>0</v>
      </c>
    </row>
    <row r="38" spans="2:10" x14ac:dyDescent="0.25"/>
    <row r="39" spans="2:10" x14ac:dyDescent="0.25">
      <c r="F39" s="133" t="s">
        <v>1652</v>
      </c>
      <c r="G39" s="133"/>
    </row>
  </sheetData>
  <sheetProtection algorithmName="SHA-512" hashValue="cqMKoigsPQE7nvRgcrTv41cQLjff1dS2HsvdWtE22PDeiS2gyygYvCtjT6HVAbCt/oJ7UkP62h+JHqO+ohjpZA==" saltValue="da1jLxSaY32pql32n3idpQ==" spinCount="100000" sheet="1" objects="1" scenarios="1"/>
  <mergeCells count="6">
    <mergeCell ref="F39:G39"/>
    <mergeCell ref="B1:G1"/>
    <mergeCell ref="B2:G2"/>
    <mergeCell ref="B3:G3"/>
    <mergeCell ref="B4:G4"/>
    <mergeCell ref="B5:G5"/>
  </mergeCells>
  <conditionalFormatting sqref="D8:D36">
    <cfRule type="dataBar" priority="7">
      <dataBar>
        <cfvo type="num" val="0"/>
        <cfvo type="num" val="1"/>
        <color rgb="FF638EC6"/>
      </dataBar>
      <extLst>
        <ext xmlns:x14="http://schemas.microsoft.com/office/spreadsheetml/2009/9/main" uri="{B025F937-C7B1-47D3-B67F-A62EFF666E3E}">
          <x14:id>{0CE9EF52-AC54-4EC9-8DFA-56D630ABCDB7}</x14:id>
        </ext>
      </extLst>
    </cfRule>
  </conditionalFormatting>
  <conditionalFormatting sqref="E8:E36">
    <cfRule type="containsText" dxfId="79" priority="2" operator="containsText" text="On Hold">
      <formula>NOT(ISERROR(SEARCH("On Hold",E8)))</formula>
    </cfRule>
    <cfRule type="containsText" dxfId="78" priority="3" operator="containsText" text="Completed">
      <formula>NOT(ISERROR(SEARCH("Completed",E8)))</formula>
    </cfRule>
    <cfRule type="containsText" dxfId="77" priority="5" operator="containsText" text="Not Started">
      <formula>NOT(ISERROR(SEARCH("Not Started",E8)))</formula>
    </cfRule>
    <cfRule type="containsText" dxfId="76" priority="6" operator="containsText" text="In Progress">
      <formula>NOT(ISERROR(SEARCH("In Progress",E8)))</formula>
    </cfRule>
  </conditionalFormatting>
  <conditionalFormatting sqref="F8:F36">
    <cfRule type="cellIs" dxfId="75" priority="1" operator="greaterThan">
      <formula>44500</formula>
    </cfRule>
  </conditionalFormatting>
  <dataValidations count="3">
    <dataValidation type="decimal" errorStyle="information" allowBlank="1" showInputMessage="1" showErrorMessage="1" errorTitle="Instructions" error="Must be between 0% and 100%" sqref="D8:D36" xr:uid="{E08AD755-6270-4484-A06C-EE6C874574C9}">
      <formula1>0</formula1>
      <formula2>1</formula2>
    </dataValidation>
    <dataValidation allowBlank="1" showErrorMessage="1" prompt="Title of the project. Enter a new title in this cell. Highlight a period in H2. Chart legend is in J2 to AI2" sqref="B1:B5" xr:uid="{2CD5EF33-B4D3-4230-9545-D533CAC6E1FB}"/>
    <dataValidation type="list" errorStyle="information" allowBlank="1" showInputMessage="1" showErrorMessage="1" errorTitle="Instructions" error="Select one of the available options from the drop-down." sqref="E8:E36" xr:uid="{20AB5463-A2D9-4117-965D-2A893FC845FA}">
      <formula1>"Not Started, In Progress, On Hold, Completed"</formula1>
    </dataValidation>
  </dataValidations>
  <pageMargins left="0.25" right="0.25" top="0.75" bottom="0.75" header="0.3" footer="0.3"/>
  <pageSetup scale="77" fitToHeight="0"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E9EF52-AC54-4EC9-8DFA-56D630ABCDB7}">
            <x14:dataBar minLength="0" maxLength="100" gradient="0">
              <x14:cfvo type="num">
                <xm:f>0</xm:f>
              </x14:cfvo>
              <x14:cfvo type="num">
                <xm:f>1</xm:f>
              </x14:cfvo>
              <x14:negativeFillColor rgb="FFFF0000"/>
              <x14:axisColor rgb="FF000000"/>
            </x14:dataBar>
          </x14:cfRule>
          <xm:sqref>D8:D36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structions" error="Select one of the available options from the drop-down." xr:uid="{089313AE-3977-4FAC-A5E1-DE8231D6FFB4}">
          <x14:formula1>
            <xm:f>'Named Community List'!$C$4:$C$1245</xm:f>
          </x14:formula1>
          <xm:sqref>B8:B36</xm:sqref>
        </x14:dataValidation>
        <x14:dataValidation type="list" errorStyle="information" allowBlank="1" showInputMessage="1" showErrorMessage="1" errorTitle="Instructions" error="Select one of the available options from the drop-down." xr:uid="{6399B5C1-EB79-48AC-9F2C-2ACF128AD860}">
          <x14:formula1>
            <xm:f>'Hidden-lists'!$B$3:$B$5</xm:f>
          </x14:formula1>
          <xm:sqref>C8:C36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87955-49C6-48BA-BCB3-B8E3DB7C50BE}">
  <sheetPr codeName="Sheet2">
    <tabColor theme="3"/>
    <pageSetUpPr fitToPage="1"/>
  </sheetPr>
  <dimension ref="A1:Y28"/>
  <sheetViews>
    <sheetView showGridLines="0" zoomScaleNormal="100" zoomScaleSheetLayoutView="80" workbookViewId="0">
      <selection activeCell="B1" sqref="B1:P1"/>
    </sheetView>
  </sheetViews>
  <sheetFormatPr defaultColWidth="0" defaultRowHeight="16.5" zeroHeight="1" x14ac:dyDescent="0.25"/>
  <cols>
    <col min="1" max="1" width="3" style="103" customWidth="1"/>
    <col min="2" max="2" width="22.5703125" style="123" customWidth="1"/>
    <col min="3" max="3" width="10.85546875" style="122" customWidth="1"/>
    <col min="4" max="4" width="12" style="122" customWidth="1"/>
    <col min="5" max="5" width="11.28515625" style="122" customWidth="1"/>
    <col min="6" max="6" width="12.5703125" style="122" customWidth="1"/>
    <col min="7" max="7" width="8.5703125" style="122" customWidth="1"/>
    <col min="8" max="8" width="16.5703125" style="124" customWidth="1"/>
    <col min="9" max="16" width="7" style="122" hidden="1" customWidth="1"/>
    <col min="17" max="17" width="2.85546875" style="103" customWidth="1"/>
    <col min="18" max="18" width="7.140625" style="103" hidden="1" customWidth="1"/>
    <col min="19" max="19" width="7.28515625" style="103" hidden="1" customWidth="1"/>
    <col min="20" max="20" width="7" style="103" hidden="1" customWidth="1"/>
    <col min="21" max="21" width="7.5703125" style="103" hidden="1" customWidth="1"/>
    <col min="22" max="22" width="7.140625" style="103" hidden="1" customWidth="1"/>
    <col min="23" max="23" width="7.28515625" style="103" hidden="1" customWidth="1"/>
    <col min="24" max="24" width="7" style="103" hidden="1" customWidth="1"/>
    <col min="25" max="25" width="7.5703125" style="103" hidden="1" customWidth="1"/>
    <col min="26" max="16384" width="3.140625" style="103" hidden="1"/>
  </cols>
  <sheetData>
    <row r="1" spans="2:25" s="101" customFormat="1" ht="31.5" x14ac:dyDescent="0.5">
      <c r="B1" s="139" t="s">
        <v>1643</v>
      </c>
      <c r="C1" s="139"/>
      <c r="D1" s="139"/>
      <c r="E1" s="139"/>
      <c r="F1" s="139"/>
      <c r="G1" s="139"/>
      <c r="H1" s="139"/>
      <c r="I1" s="139"/>
      <c r="J1" s="139"/>
      <c r="K1" s="139"/>
      <c r="L1" s="139"/>
      <c r="M1" s="139"/>
      <c r="N1" s="139"/>
      <c r="O1" s="139"/>
      <c r="P1" s="139"/>
    </row>
    <row r="2" spans="2:25" ht="14.25" x14ac:dyDescent="0.2">
      <c r="B2" s="150"/>
      <c r="C2" s="150"/>
      <c r="D2" s="150"/>
      <c r="E2" s="150"/>
      <c r="F2" s="150"/>
      <c r="G2" s="150"/>
      <c r="H2" s="102"/>
      <c r="I2" s="148" t="s">
        <v>1635</v>
      </c>
      <c r="J2" s="149"/>
      <c r="K2" s="149"/>
      <c r="L2" s="149"/>
      <c r="M2" s="149"/>
      <c r="N2" s="149"/>
      <c r="O2" s="149"/>
      <c r="P2" s="149"/>
    </row>
    <row r="3" spans="2:25" s="106" customFormat="1" ht="15" x14ac:dyDescent="0.25">
      <c r="B3" s="104" t="s">
        <v>7</v>
      </c>
      <c r="C3" s="155" t="s">
        <v>12</v>
      </c>
      <c r="D3" s="156"/>
      <c r="E3" s="153" t="s">
        <v>15</v>
      </c>
      <c r="F3" s="154"/>
      <c r="G3" s="105" t="s">
        <v>16</v>
      </c>
      <c r="H3" s="105" t="s">
        <v>17</v>
      </c>
      <c r="I3" s="151" t="s">
        <v>18</v>
      </c>
      <c r="J3" s="152"/>
      <c r="K3" s="152"/>
      <c r="L3" s="152"/>
      <c r="M3" s="152"/>
      <c r="N3" s="152"/>
      <c r="O3" s="152"/>
      <c r="P3" s="152"/>
    </row>
    <row r="4" spans="2:25" s="111" customFormat="1" ht="15" x14ac:dyDescent="0.2">
      <c r="B4" s="107"/>
      <c r="C4" s="105" t="s">
        <v>13</v>
      </c>
      <c r="D4" s="108" t="s">
        <v>14</v>
      </c>
      <c r="E4" s="108" t="s">
        <v>13</v>
      </c>
      <c r="F4" s="108" t="s">
        <v>14</v>
      </c>
      <c r="G4" s="109"/>
      <c r="H4" s="109"/>
      <c r="I4" s="110">
        <f>'Milestone Progress'!C12</f>
        <v>0</v>
      </c>
      <c r="J4" s="110">
        <f>DATE(YEAR(I4),MONTH(I4)+3,DAY(I4))</f>
        <v>91</v>
      </c>
      <c r="K4" s="110">
        <f t="shared" ref="K4:P4" si="0">DATE(YEAR(J4),MONTH(J4)+3,DAY(J4))</f>
        <v>183</v>
      </c>
      <c r="L4" s="110">
        <f t="shared" si="0"/>
        <v>275</v>
      </c>
      <c r="M4" s="110">
        <f t="shared" si="0"/>
        <v>367</v>
      </c>
      <c r="N4" s="110">
        <f t="shared" si="0"/>
        <v>457</v>
      </c>
      <c r="O4" s="110">
        <f t="shared" si="0"/>
        <v>548</v>
      </c>
      <c r="P4" s="110">
        <f t="shared" si="0"/>
        <v>640</v>
      </c>
    </row>
    <row r="5" spans="2:25" s="111" customFormat="1" ht="12.75" x14ac:dyDescent="0.2">
      <c r="B5" s="112" t="str">
        <f>IF('Milestone Progress'!B12&lt;&gt;"",'Milestone Progress'!B12,"")</f>
        <v>Project Start</v>
      </c>
      <c r="C5" s="113" t="str">
        <f>'Milestone Progress'!H12</f>
        <v>Q1 1900</v>
      </c>
      <c r="D5" s="113" t="str">
        <f>'Milestone Progress'!I12</f>
        <v>Q1 1900</v>
      </c>
      <c r="E5" s="113" t="str">
        <f>'Milestone Progress'!L12</f>
        <v/>
      </c>
      <c r="F5" s="113" t="str">
        <f>'Milestone Progress'!M12</f>
        <v/>
      </c>
      <c r="G5" s="114" t="str">
        <f>'Milestone Progress'!K12</f>
        <v/>
      </c>
      <c r="H5" s="115">
        <f>IF(B5&lt;&gt;"",'Milestone Progress'!G12,"")</f>
        <v>0</v>
      </c>
      <c r="I5" s="116"/>
      <c r="J5" s="116"/>
      <c r="K5" s="116"/>
      <c r="L5" s="116"/>
      <c r="M5" s="116"/>
      <c r="N5" s="116"/>
      <c r="O5" s="116"/>
      <c r="P5" s="116"/>
    </row>
    <row r="6" spans="2:25" s="111" customFormat="1" ht="12.75" x14ac:dyDescent="0.2">
      <c r="B6" s="112" t="str">
        <f>IF('Milestone Progress'!B13&lt;&gt;"",'Milestone Progress'!B13,"")</f>
        <v>insert milestone here</v>
      </c>
      <c r="C6" s="113" t="str">
        <f>'Milestone Progress'!H13</f>
        <v>Q1 1900</v>
      </c>
      <c r="D6" s="113" t="str">
        <f>'Milestone Progress'!I13</f>
        <v>Q1 1900</v>
      </c>
      <c r="E6" s="113" t="str">
        <f>'Milestone Progress'!L13</f>
        <v/>
      </c>
      <c r="F6" s="113" t="str">
        <f>'Milestone Progress'!M13</f>
        <v/>
      </c>
      <c r="G6" s="114" t="str">
        <f>'Milestone Progress'!K13</f>
        <v/>
      </c>
      <c r="H6" s="115">
        <f>IF(B6&lt;&gt;"",'Milestone Progress'!G13,"")</f>
        <v>0</v>
      </c>
      <c r="I6" s="116"/>
      <c r="J6" s="116"/>
      <c r="K6" s="116"/>
      <c r="L6" s="116"/>
      <c r="M6" s="116"/>
      <c r="N6" s="116"/>
      <c r="O6" s="116"/>
      <c r="P6" s="116"/>
      <c r="Y6" s="117"/>
    </row>
    <row r="7" spans="2:25" s="111" customFormat="1" ht="12.75" x14ac:dyDescent="0.2">
      <c r="B7" s="112" t="str">
        <f>IF('Milestone Progress'!B14&lt;&gt;"",'Milestone Progress'!B14,"")</f>
        <v>insert milestone here</v>
      </c>
      <c r="C7" s="113" t="str">
        <f>'Milestone Progress'!H14</f>
        <v>Q1 1900</v>
      </c>
      <c r="D7" s="113" t="str">
        <f>'Milestone Progress'!I14</f>
        <v>Q1 1900</v>
      </c>
      <c r="E7" s="113" t="str">
        <f>'Milestone Progress'!L14</f>
        <v/>
      </c>
      <c r="F7" s="113" t="str">
        <f>'Milestone Progress'!M14</f>
        <v/>
      </c>
      <c r="G7" s="114" t="str">
        <f>'Milestone Progress'!K14</f>
        <v/>
      </c>
      <c r="H7" s="115">
        <f>IF(B7&lt;&gt;"",'Milestone Progress'!G14,"")</f>
        <v>0</v>
      </c>
      <c r="I7" s="116"/>
      <c r="J7" s="116"/>
      <c r="K7" s="116"/>
      <c r="L7" s="116"/>
      <c r="M7" s="116"/>
      <c r="N7" s="116"/>
      <c r="O7" s="116"/>
      <c r="P7" s="116"/>
    </row>
    <row r="8" spans="2:25" s="111" customFormat="1" ht="12.75" x14ac:dyDescent="0.2">
      <c r="B8" s="112" t="str">
        <f>IF('Milestone Progress'!B15&lt;&gt;"",'Milestone Progress'!B15,"")</f>
        <v>insert milestone here</v>
      </c>
      <c r="C8" s="113" t="str">
        <f>'Milestone Progress'!H15</f>
        <v>Q1 1900</v>
      </c>
      <c r="D8" s="113" t="str">
        <f>'Milestone Progress'!I15</f>
        <v>Q1 1900</v>
      </c>
      <c r="E8" s="113" t="str">
        <f>'Milestone Progress'!L15</f>
        <v/>
      </c>
      <c r="F8" s="113" t="str">
        <f>'Milestone Progress'!M15</f>
        <v/>
      </c>
      <c r="G8" s="114" t="str">
        <f>'Milestone Progress'!K15</f>
        <v/>
      </c>
      <c r="H8" s="115">
        <f>IF(B8&lt;&gt;"",'Milestone Progress'!G15,"")</f>
        <v>0</v>
      </c>
      <c r="I8" s="116"/>
      <c r="J8" s="116"/>
      <c r="K8" s="116"/>
      <c r="L8" s="116"/>
      <c r="M8" s="116"/>
      <c r="N8" s="116"/>
      <c r="O8" s="116"/>
      <c r="P8" s="116"/>
    </row>
    <row r="9" spans="2:25" s="111" customFormat="1" ht="12.75" x14ac:dyDescent="0.2">
      <c r="B9" s="112" t="str">
        <f>IF('Milestone Progress'!B16&lt;&gt;"",'Milestone Progress'!B16,"")</f>
        <v>insert milestone here</v>
      </c>
      <c r="C9" s="113" t="str">
        <f>'Milestone Progress'!H16</f>
        <v>Q1 1900</v>
      </c>
      <c r="D9" s="113" t="str">
        <f>'Milestone Progress'!I16</f>
        <v>Q1 1900</v>
      </c>
      <c r="E9" s="113" t="str">
        <f>'Milestone Progress'!L16</f>
        <v/>
      </c>
      <c r="F9" s="113" t="str">
        <f>'Milestone Progress'!M16</f>
        <v/>
      </c>
      <c r="G9" s="114" t="str">
        <f>'Milestone Progress'!K16</f>
        <v/>
      </c>
      <c r="H9" s="115">
        <f>IF(B9&lt;&gt;"",'Milestone Progress'!G16,"")</f>
        <v>0</v>
      </c>
      <c r="I9" s="116"/>
      <c r="J9" s="116"/>
      <c r="K9" s="116"/>
      <c r="L9" s="116"/>
      <c r="M9" s="116"/>
      <c r="N9" s="116"/>
      <c r="O9" s="116"/>
      <c r="P9" s="116"/>
    </row>
    <row r="10" spans="2:25" s="111" customFormat="1" ht="12.75" x14ac:dyDescent="0.2">
      <c r="B10" s="112" t="str">
        <f>IF('Milestone Progress'!B17&lt;&gt;"",'Milestone Progress'!B17,"")</f>
        <v>insert milestone here</v>
      </c>
      <c r="C10" s="113" t="str">
        <f>'Milestone Progress'!H17</f>
        <v>Q1 1900</v>
      </c>
      <c r="D10" s="113" t="str">
        <f>'Milestone Progress'!I17</f>
        <v>Q1 1900</v>
      </c>
      <c r="E10" s="113" t="str">
        <f>'Milestone Progress'!L17</f>
        <v/>
      </c>
      <c r="F10" s="113" t="str">
        <f>'Milestone Progress'!M17</f>
        <v/>
      </c>
      <c r="G10" s="114" t="str">
        <f>'Milestone Progress'!K17</f>
        <v/>
      </c>
      <c r="H10" s="115">
        <f>IF(B10&lt;&gt;"",'Milestone Progress'!G17,"")</f>
        <v>0</v>
      </c>
      <c r="I10" s="116"/>
      <c r="J10" s="116"/>
      <c r="K10" s="116"/>
      <c r="L10" s="116"/>
      <c r="M10" s="116"/>
      <c r="N10" s="116"/>
      <c r="O10" s="116"/>
      <c r="P10" s="116"/>
    </row>
    <row r="11" spans="2:25" s="111" customFormat="1" ht="12.75" x14ac:dyDescent="0.2">
      <c r="B11" s="112" t="str">
        <f>IF('Milestone Progress'!B18&lt;&gt;"",'Milestone Progress'!B18,"")</f>
        <v>insert milestone here</v>
      </c>
      <c r="C11" s="113" t="str">
        <f>'Milestone Progress'!H18</f>
        <v>Q1 1900</v>
      </c>
      <c r="D11" s="113" t="str">
        <f>'Milestone Progress'!I18</f>
        <v>Q1 1900</v>
      </c>
      <c r="E11" s="113" t="str">
        <f>'Milestone Progress'!L18</f>
        <v/>
      </c>
      <c r="F11" s="113" t="str">
        <f>'Milestone Progress'!M18</f>
        <v/>
      </c>
      <c r="G11" s="114" t="str">
        <f>'Milestone Progress'!K18</f>
        <v/>
      </c>
      <c r="H11" s="115">
        <f>IF(B11&lt;&gt;"",'Milestone Progress'!G18,"")</f>
        <v>0</v>
      </c>
      <c r="I11" s="116"/>
      <c r="J11" s="116"/>
      <c r="K11" s="116"/>
      <c r="L11" s="116"/>
      <c r="M11" s="116"/>
      <c r="N11" s="116"/>
      <c r="O11" s="116"/>
      <c r="P11" s="116"/>
    </row>
    <row r="12" spans="2:25" s="111" customFormat="1" ht="12.75" x14ac:dyDescent="0.2">
      <c r="B12" s="112" t="str">
        <f>IF('Milestone Progress'!B19&lt;&gt;"",'Milestone Progress'!B19,"")</f>
        <v>insert milestone here</v>
      </c>
      <c r="C12" s="113" t="str">
        <f>'Milestone Progress'!H19</f>
        <v>Q1 1900</v>
      </c>
      <c r="D12" s="113" t="str">
        <f>'Milestone Progress'!I19</f>
        <v>Q1 1900</v>
      </c>
      <c r="E12" s="113" t="str">
        <f>'Milestone Progress'!L19</f>
        <v/>
      </c>
      <c r="F12" s="113" t="str">
        <f>'Milestone Progress'!M19</f>
        <v/>
      </c>
      <c r="G12" s="114" t="str">
        <f>'Milestone Progress'!K19</f>
        <v/>
      </c>
      <c r="H12" s="115">
        <f>IF(B12&lt;&gt;"",'Milestone Progress'!G19,"")</f>
        <v>0</v>
      </c>
      <c r="I12" s="116"/>
      <c r="J12" s="116"/>
      <c r="K12" s="116"/>
      <c r="L12" s="116"/>
      <c r="M12" s="116"/>
      <c r="N12" s="116"/>
      <c r="O12" s="116"/>
      <c r="P12" s="116"/>
    </row>
    <row r="13" spans="2:25" s="111" customFormat="1" ht="12.75" x14ac:dyDescent="0.2">
      <c r="B13" s="112" t="str">
        <f>IF('Milestone Progress'!B20&lt;&gt;"",'Milestone Progress'!B20,"")</f>
        <v>insert milestone here</v>
      </c>
      <c r="C13" s="113" t="str">
        <f>'Milestone Progress'!H20</f>
        <v>Q1 1900</v>
      </c>
      <c r="D13" s="113" t="str">
        <f>'Milestone Progress'!I20</f>
        <v>Q1 1900</v>
      </c>
      <c r="E13" s="113" t="str">
        <f>'Milestone Progress'!L20</f>
        <v/>
      </c>
      <c r="F13" s="113" t="str">
        <f>'Milestone Progress'!M20</f>
        <v/>
      </c>
      <c r="G13" s="114" t="str">
        <f>'Milestone Progress'!K20</f>
        <v/>
      </c>
      <c r="H13" s="115">
        <f>IF(B13&lt;&gt;"",'Milestone Progress'!G20,"")</f>
        <v>0</v>
      </c>
      <c r="I13" s="116"/>
      <c r="J13" s="116"/>
      <c r="K13" s="116"/>
      <c r="L13" s="116"/>
      <c r="M13" s="116"/>
      <c r="N13" s="116"/>
      <c r="O13" s="116"/>
      <c r="P13" s="116"/>
    </row>
    <row r="14" spans="2:25" s="111" customFormat="1" ht="12.75" x14ac:dyDescent="0.2">
      <c r="B14" s="112" t="str">
        <f>IF('Milestone Progress'!B21&lt;&gt;"",'Milestone Progress'!B21,"")</f>
        <v>Project Completion</v>
      </c>
      <c r="C14" s="113" t="str">
        <f>'Milestone Progress'!H21</f>
        <v>Q1 1900</v>
      </c>
      <c r="D14" s="113" t="str">
        <f>'Milestone Progress'!I21</f>
        <v>Q1 1900</v>
      </c>
      <c r="E14" s="113" t="str">
        <f>'Milestone Progress'!L21</f>
        <v/>
      </c>
      <c r="F14" s="113" t="str">
        <f>'Milestone Progress'!M21</f>
        <v/>
      </c>
      <c r="G14" s="114" t="str">
        <f>'Milestone Progress'!K21</f>
        <v/>
      </c>
      <c r="H14" s="115">
        <f>IF(B14&lt;&gt;"",'Milestone Progress'!G21,"")</f>
        <v>0</v>
      </c>
      <c r="I14" s="116"/>
      <c r="J14" s="116"/>
      <c r="K14" s="116"/>
      <c r="L14" s="116"/>
      <c r="M14" s="116"/>
      <c r="N14" s="116"/>
      <c r="O14" s="116"/>
      <c r="P14" s="116"/>
    </row>
    <row r="15" spans="2:25" s="111" customFormat="1" ht="12.75" x14ac:dyDescent="0.2">
      <c r="B15" s="112" t="str">
        <f>IF('Milestone Progress'!B22&lt;&gt;"",'Milestone Progress'!B22,"")</f>
        <v/>
      </c>
      <c r="C15" s="118" t="str">
        <f>'Milestone Progress'!H22</f>
        <v/>
      </c>
      <c r="D15" s="118" t="str">
        <f>'Milestone Progress'!I22</f>
        <v/>
      </c>
      <c r="E15" s="113" t="str">
        <f>'Milestone Progress'!L22</f>
        <v/>
      </c>
      <c r="F15" s="113" t="str">
        <f>'Milestone Progress'!M22</f>
        <v/>
      </c>
      <c r="G15" s="114" t="str">
        <f>'Milestone Progress'!K22</f>
        <v/>
      </c>
      <c r="H15" s="115" t="str">
        <f>IF(B15&lt;&gt;"",'Milestone Progress'!G22,"")</f>
        <v/>
      </c>
      <c r="I15" s="116"/>
      <c r="J15" s="116"/>
      <c r="K15" s="116"/>
      <c r="L15" s="116"/>
      <c r="M15" s="116"/>
      <c r="N15" s="116"/>
      <c r="O15" s="116"/>
      <c r="P15" s="116"/>
    </row>
    <row r="16" spans="2:25" s="111" customFormat="1" ht="12.75" x14ac:dyDescent="0.2">
      <c r="B16" s="112" t="str">
        <f>IF('Milestone Progress'!B23&lt;&gt;"",'Milestone Progress'!B23,"")</f>
        <v/>
      </c>
      <c r="C16" s="113" t="str">
        <f>'Milestone Progress'!H23</f>
        <v/>
      </c>
      <c r="D16" s="113" t="str">
        <f>'Milestone Progress'!I23</f>
        <v/>
      </c>
      <c r="E16" s="113" t="str">
        <f>'Milestone Progress'!L23</f>
        <v/>
      </c>
      <c r="F16" s="113" t="str">
        <f>'Milestone Progress'!M23</f>
        <v/>
      </c>
      <c r="G16" s="114" t="str">
        <f>'Milestone Progress'!K23</f>
        <v/>
      </c>
      <c r="H16" s="115" t="str">
        <f>IF(B16&lt;&gt;"",'Milestone Progress'!G23,"")</f>
        <v/>
      </c>
      <c r="I16" s="116"/>
      <c r="J16" s="116"/>
      <c r="K16" s="116"/>
      <c r="L16" s="116"/>
      <c r="M16" s="116"/>
      <c r="N16" s="116"/>
      <c r="O16" s="116"/>
      <c r="P16" s="116"/>
    </row>
    <row r="17" spans="2:14" s="116" customFormat="1" ht="12.75" x14ac:dyDescent="0.2">
      <c r="B17" s="112" t="str">
        <f>IF('Milestone Progress'!B24&lt;&gt;"",'Milestone Progress'!B24,"")</f>
        <v/>
      </c>
      <c r="C17" s="113" t="str">
        <f>'Milestone Progress'!H24</f>
        <v/>
      </c>
      <c r="D17" s="113" t="str">
        <f>'Milestone Progress'!I24</f>
        <v/>
      </c>
      <c r="E17" s="113" t="str">
        <f>'Milestone Progress'!L24</f>
        <v/>
      </c>
      <c r="F17" s="113" t="str">
        <f>'Milestone Progress'!M24</f>
        <v/>
      </c>
      <c r="G17" s="114" t="str">
        <f>'Milestone Progress'!K24</f>
        <v/>
      </c>
      <c r="H17" s="115" t="str">
        <f>IF(B17&lt;&gt;"",'Milestone Progress'!G24,"")</f>
        <v/>
      </c>
    </row>
    <row r="18" spans="2:14" s="116" customFormat="1" ht="12.75" x14ac:dyDescent="0.2">
      <c r="B18" s="112" t="str">
        <f>IF('Milestone Progress'!B25&lt;&gt;"",'Milestone Progress'!B25,"")</f>
        <v/>
      </c>
      <c r="C18" s="113" t="str">
        <f>'Milestone Progress'!H25</f>
        <v/>
      </c>
      <c r="D18" s="113" t="str">
        <f>'Milestone Progress'!I25</f>
        <v/>
      </c>
      <c r="E18" s="113" t="str">
        <f>'Milestone Progress'!L25</f>
        <v/>
      </c>
      <c r="F18" s="113" t="str">
        <f>'Milestone Progress'!M25</f>
        <v/>
      </c>
      <c r="G18" s="114" t="str">
        <f>'Milestone Progress'!K25</f>
        <v/>
      </c>
      <c r="H18" s="115" t="str">
        <f>IF(B18&lt;&gt;"",'Milestone Progress'!G25,"")</f>
        <v/>
      </c>
    </row>
    <row r="19" spans="2:14" s="116" customFormat="1" ht="12.75" x14ac:dyDescent="0.2">
      <c r="B19" s="112" t="str">
        <f>IF('Milestone Progress'!B26&lt;&gt;"",'Milestone Progress'!B26,"")</f>
        <v/>
      </c>
      <c r="C19" s="113" t="str">
        <f>'Milestone Progress'!H26</f>
        <v/>
      </c>
      <c r="D19" s="113" t="str">
        <f>'Milestone Progress'!I26</f>
        <v/>
      </c>
      <c r="E19" s="113" t="str">
        <f>'Milestone Progress'!L26</f>
        <v/>
      </c>
      <c r="F19" s="113" t="str">
        <f>'Milestone Progress'!M26</f>
        <v/>
      </c>
      <c r="G19" s="114" t="str">
        <f>'Milestone Progress'!K26</f>
        <v/>
      </c>
      <c r="H19" s="115" t="str">
        <f>IF(B19&lt;&gt;"",'Milestone Progress'!G26,"")</f>
        <v/>
      </c>
    </row>
    <row r="20" spans="2:14" s="116" customFormat="1" ht="12.75" x14ac:dyDescent="0.2">
      <c r="B20" s="112" t="str">
        <f>IF('Milestone Progress'!B27&lt;&gt;"",'Milestone Progress'!B27,"")</f>
        <v/>
      </c>
      <c r="C20" s="113" t="str">
        <f>'Milestone Progress'!H27</f>
        <v/>
      </c>
      <c r="D20" s="113" t="str">
        <f>'Milestone Progress'!I27</f>
        <v/>
      </c>
      <c r="E20" s="113" t="str">
        <f>'Milestone Progress'!L27</f>
        <v/>
      </c>
      <c r="F20" s="113" t="str">
        <f>'Milestone Progress'!M27</f>
        <v/>
      </c>
      <c r="G20" s="114" t="str">
        <f>'Milestone Progress'!K27</f>
        <v/>
      </c>
      <c r="H20" s="115" t="str">
        <f>IF(B20&lt;&gt;"",'Milestone Progress'!G27,"")</f>
        <v/>
      </c>
    </row>
    <row r="21" spans="2:14" s="116" customFormat="1" ht="12.75" x14ac:dyDescent="0.2">
      <c r="B21" s="112" t="str">
        <f>IF('Milestone Progress'!B28&lt;&gt;"",'Milestone Progress'!B28,"")</f>
        <v/>
      </c>
      <c r="C21" s="113" t="str">
        <f>'Milestone Progress'!H28</f>
        <v/>
      </c>
      <c r="D21" s="113" t="str">
        <f>'Milestone Progress'!I28</f>
        <v/>
      </c>
      <c r="E21" s="113" t="str">
        <f>'Milestone Progress'!L28</f>
        <v/>
      </c>
      <c r="F21" s="113" t="str">
        <f>'Milestone Progress'!M28</f>
        <v/>
      </c>
      <c r="G21" s="114" t="str">
        <f>'Milestone Progress'!K28</f>
        <v/>
      </c>
      <c r="H21" s="115" t="str">
        <f>IF(B21&lt;&gt;"",'Milestone Progress'!G28,"")</f>
        <v/>
      </c>
    </row>
    <row r="22" spans="2:14" s="116" customFormat="1" ht="12.75" x14ac:dyDescent="0.2">
      <c r="B22" s="112" t="str">
        <f>IF('Milestone Progress'!B29&lt;&gt;"",'Milestone Progress'!B29,"")</f>
        <v/>
      </c>
      <c r="C22" s="113" t="str">
        <f>'Milestone Progress'!H29</f>
        <v/>
      </c>
      <c r="D22" s="113" t="str">
        <f>'Milestone Progress'!I29</f>
        <v/>
      </c>
      <c r="E22" s="113" t="str">
        <f>'Milestone Progress'!L29</f>
        <v/>
      </c>
      <c r="F22" s="113" t="str">
        <f>'Milestone Progress'!M29</f>
        <v/>
      </c>
      <c r="G22" s="114" t="str">
        <f>'Milestone Progress'!K29</f>
        <v/>
      </c>
      <c r="H22" s="115" t="str">
        <f>IF(B22&lt;&gt;"",'Milestone Progress'!G29,"")</f>
        <v/>
      </c>
    </row>
    <row r="23" spans="2:14" s="116" customFormat="1" ht="12.75" x14ac:dyDescent="0.2">
      <c r="B23" s="112" t="str">
        <f>IF('Milestone Progress'!B30&lt;&gt;"",'Milestone Progress'!B30,"")</f>
        <v/>
      </c>
      <c r="C23" s="113" t="str">
        <f>'Milestone Progress'!H30</f>
        <v/>
      </c>
      <c r="D23" s="113" t="str">
        <f>'Milestone Progress'!I30</f>
        <v/>
      </c>
      <c r="E23" s="113" t="str">
        <f>'Milestone Progress'!L30</f>
        <v/>
      </c>
      <c r="F23" s="113" t="str">
        <f>'Milestone Progress'!M30</f>
        <v/>
      </c>
      <c r="G23" s="114" t="str">
        <f>'Milestone Progress'!K30</f>
        <v/>
      </c>
      <c r="H23" s="115" t="str">
        <f>IF(B23&lt;&gt;"",'Milestone Progress'!G30,"")</f>
        <v/>
      </c>
    </row>
    <row r="24" spans="2:14" s="116" customFormat="1" ht="12.75" x14ac:dyDescent="0.2">
      <c r="B24" s="112" t="str">
        <f>IF('Milestone Progress'!B31&lt;&gt;"",'Milestone Progress'!B31,"")</f>
        <v/>
      </c>
      <c r="C24" s="113" t="str">
        <f>'Milestone Progress'!H31</f>
        <v/>
      </c>
      <c r="D24" s="113" t="str">
        <f>'Milestone Progress'!I31</f>
        <v/>
      </c>
      <c r="E24" s="113" t="str">
        <f>'Milestone Progress'!L31</f>
        <v/>
      </c>
      <c r="F24" s="113" t="str">
        <f>'Milestone Progress'!M31</f>
        <v/>
      </c>
      <c r="G24" s="114" t="str">
        <f>'Milestone Progress'!K31</f>
        <v/>
      </c>
      <c r="H24" s="115" t="str">
        <f>IF(B24&lt;&gt;"",'Milestone Progress'!G31,"")</f>
        <v/>
      </c>
    </row>
    <row r="25" spans="2:14" ht="15" thickBot="1" x14ac:dyDescent="0.25">
      <c r="B25" s="119" t="s">
        <v>9</v>
      </c>
      <c r="C25" s="120"/>
      <c r="D25" s="120"/>
      <c r="E25" s="120"/>
      <c r="F25" s="120"/>
      <c r="G25" s="120">
        <f>SUBTOTAL(109,Table6[Column5])</f>
        <v>0</v>
      </c>
      <c r="H25" s="121">
        <f>SUBTOTAL(101,Table6[Column6])</f>
        <v>0</v>
      </c>
    </row>
    <row r="26" spans="2:14" ht="18" thickTop="1" thickBot="1" x14ac:dyDescent="0.3">
      <c r="J26" s="125"/>
      <c r="K26" s="126" t="s">
        <v>0</v>
      </c>
      <c r="L26" s="127"/>
      <c r="M26" s="128"/>
      <c r="N26" s="126" t="s">
        <v>1</v>
      </c>
    </row>
    <row r="27" spans="2:14" ht="17.25" thickTop="1" x14ac:dyDescent="0.25"/>
    <row r="28" spans="2:14" x14ac:dyDescent="0.25">
      <c r="F28" s="133" t="s">
        <v>1652</v>
      </c>
      <c r="G28" s="133"/>
      <c r="H28" s="133"/>
    </row>
  </sheetData>
  <sheetProtection algorithmName="SHA-512" hashValue="+XRXySZdDM53cevYB42KkPoLr+Kn2/MHbwChEEbez5CdKfyb06WSiq2HGUTJd9QzTkZmX+rmYHmxzSqeCIXWDg==" saltValue="pqUfXTqzKwd6+tweBcOSMw==" spinCount="100000" sheet="1" objects="1" scenarios="1"/>
  <mergeCells count="7">
    <mergeCell ref="F28:H28"/>
    <mergeCell ref="B1:P1"/>
    <mergeCell ref="I2:P2"/>
    <mergeCell ref="B2:G2"/>
    <mergeCell ref="I3:P3"/>
    <mergeCell ref="E3:F3"/>
    <mergeCell ref="C3:D3"/>
  </mergeCells>
  <conditionalFormatting sqref="I5:P24">
    <cfRule type="expression" dxfId="53" priority="1">
      <formula>AND(TODAY()-I$4&gt;=0,TODAY()-I$4&lt;=90)</formula>
    </cfRule>
    <cfRule type="expression" dxfId="52" priority="4">
      <formula>TRUE</formula>
    </cfRule>
    <cfRule type="expression" dxfId="51" priority="11">
      <formula>MOD(COLUMN(),2)</formula>
    </cfRule>
    <cfRule type="expression" dxfId="50" priority="12">
      <formula>MOD(COLUMN(),2)=0</formula>
    </cfRule>
  </conditionalFormatting>
  <conditionalFormatting sqref="H5:H24">
    <cfRule type="dataBar" priority="2">
      <dataBar>
        <cfvo type="num" val="0"/>
        <cfvo type="num" val="1"/>
        <color theme="3" tint="0.59999389629810485"/>
      </dataBar>
      <extLst>
        <ext xmlns:x14="http://schemas.microsoft.com/office/spreadsheetml/2009/9/main" uri="{B025F937-C7B1-47D3-B67F-A62EFF666E3E}">
          <x14:id>{DD8BEBDD-7E2C-45CC-AC4F-FB433DAC08B9}</x14:id>
        </ext>
      </extLst>
    </cfRule>
  </conditionalFormatting>
  <dataValidations count="5">
    <dataValidation allowBlank="1" showErrorMessage="1" prompt="Select a period to highlight in H2. A Chart legend is in J2 to AI2" sqref="B2:G2" xr:uid="{43D56445-7DA4-483E-9F50-DA4E3EEDC90F}"/>
    <dataValidation allowBlank="1" showErrorMessage="1" prompt="Title of the project. Enter a new title in this cell. Highlight a period in H2. Chart legend is in J2 to AI2" sqref="B1" xr:uid="{ADCC89F1-11CF-467E-8C57-CEB4D586C9A5}"/>
    <dataValidation allowBlank="1" showInputMessage="1" showErrorMessage="1" prompt="Periods are charted from 1 to 60 starting from cell H4 to cell BO4 " sqref="I3" xr:uid="{2DAF009D-6E38-4503-8584-044C26012543}"/>
    <dataValidation allowBlank="1" showInputMessage="1" showErrorMessage="1" prompt="This legend cell indicates actual duration" sqref="M26" xr:uid="{BCE12659-2B16-4886-8573-6F2D0EEA587D}"/>
    <dataValidation allowBlank="1" showInputMessage="1" showErrorMessage="1" prompt="This legend cell indicates plan duration" sqref="J26" xr:uid="{E5D6988B-00E6-4925-9F71-8B22A0C4E8A3}"/>
  </dataValidations>
  <printOptions horizontalCentered="1"/>
  <pageMargins left="0.45" right="0.45" top="0.5" bottom="0.5" header="0.3" footer="0.3"/>
  <pageSetup scale="99"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D8BEBDD-7E2C-45CC-AC4F-FB433DAC08B9}">
            <x14:dataBar minLength="0" maxLength="100" gradient="0">
              <x14:cfvo type="num">
                <xm:f>0</xm:f>
              </x14:cfvo>
              <x14:cfvo type="num">
                <xm:f>1</xm:f>
              </x14:cfvo>
              <x14:negativeFillColor rgb="FFFF0000"/>
              <x14:axisColor rgb="FF000000"/>
            </x14:dataBar>
          </x14:cfRule>
          <xm:sqref>H5:H24</xm:sqref>
        </x14:conditionalFormatting>
        <x14:conditionalFormatting xmlns:xm="http://schemas.microsoft.com/office/excel/2006/main">
          <x14:cfRule type="expression" priority="6" id="{C0C30189-BA49-4844-9C44-9B26011C3F9F}">
            <xm:f>AND(I$4&gt;='Milestone Progress'!$E12,I$4&lt;='Milestone Progress'!$F12)</xm:f>
            <x14:dxf>
              <fill>
                <patternFill patternType="lightDown">
                  <fgColor theme="3" tint="-0.24994659260841701"/>
                  <bgColor theme="3"/>
                </patternFill>
              </fill>
              <border>
                <bottom style="thin">
                  <color theme="0"/>
                </bottom>
              </border>
            </x14:dxf>
          </x14:cfRule>
          <x14:cfRule type="expression" priority="8" id="{0DC90FD4-8BF4-4A17-9C9C-AA4DDC17D54E}">
            <xm:f>AND(I$4&gt;='Milestone Progress'!$C12,I$4&lt;='Milestone Progress'!$D12)</xm:f>
            <x14:dxf>
              <fill>
                <patternFill patternType="lightUp">
                  <fgColor theme="9"/>
                  <bgColor rgb="FFFFC000"/>
                </patternFill>
              </fill>
              <border>
                <bottom style="thin">
                  <color theme="0"/>
                </bottom>
              </border>
            </x14:dxf>
          </x14:cfRule>
          <xm:sqref>I5:P24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4E88-19B4-4DD0-981E-0FC84C4B14C4}">
  <sheetPr codeName="Sheet7">
    <pageSetUpPr fitToPage="1"/>
  </sheetPr>
  <dimension ref="A1:I1246"/>
  <sheetViews>
    <sheetView zoomScale="80" zoomScaleNormal="80" workbookViewId="0">
      <selection activeCell="B2" sqref="B2:H2"/>
    </sheetView>
  </sheetViews>
  <sheetFormatPr defaultColWidth="0" defaultRowHeight="15" zeroHeight="1" x14ac:dyDescent="0.25"/>
  <cols>
    <col min="1" max="1" width="2.28515625" style="26" customWidth="1"/>
    <col min="2" max="2" width="11.28515625" style="26" bestFit="1" customWidth="1"/>
    <col min="3" max="3" width="31.28515625" style="26" bestFit="1" customWidth="1"/>
    <col min="4" max="4" width="25.28515625" style="26" bestFit="1" customWidth="1"/>
    <col min="5" max="5" width="22.42578125" style="26" bestFit="1" customWidth="1"/>
    <col min="6" max="6" width="21" style="26" bestFit="1" customWidth="1"/>
    <col min="7" max="7" width="45.140625" style="26" bestFit="1" customWidth="1"/>
    <col min="8" max="8" width="29.28515625" style="26" bestFit="1" customWidth="1"/>
    <col min="9" max="9" width="2.28515625" style="26" customWidth="1"/>
    <col min="10" max="16384" width="9.140625" style="26" hidden="1"/>
  </cols>
  <sheetData>
    <row r="1" spans="2:8" s="21" customFormat="1" x14ac:dyDescent="0.25">
      <c r="G1" s="157" t="s">
        <v>1652</v>
      </c>
      <c r="H1" s="157"/>
    </row>
    <row r="2" spans="2:8" s="21" customFormat="1" ht="33.75" x14ac:dyDescent="0.25">
      <c r="B2" s="158" t="s">
        <v>1260</v>
      </c>
      <c r="C2" s="158"/>
      <c r="D2" s="158"/>
      <c r="E2" s="158"/>
      <c r="F2" s="158"/>
      <c r="G2" s="158"/>
      <c r="H2" s="158"/>
    </row>
    <row r="3" spans="2:8" ht="60" x14ac:dyDescent="0.25">
      <c r="B3" s="22" t="s">
        <v>1592</v>
      </c>
      <c r="C3" s="23" t="s">
        <v>1598</v>
      </c>
      <c r="D3" s="24" t="s">
        <v>1599</v>
      </c>
      <c r="E3" s="24" t="s">
        <v>1600</v>
      </c>
      <c r="F3" s="24" t="s">
        <v>1601</v>
      </c>
      <c r="G3" s="23" t="s">
        <v>1593</v>
      </c>
      <c r="H3" s="25" t="s">
        <v>1594</v>
      </c>
    </row>
    <row r="4" spans="2:8" x14ac:dyDescent="0.25">
      <c r="B4" s="27">
        <v>50604</v>
      </c>
      <c r="C4" s="1" t="s">
        <v>20</v>
      </c>
      <c r="D4" s="2" t="s">
        <v>1595</v>
      </c>
      <c r="E4" s="3" t="s">
        <v>1595</v>
      </c>
      <c r="F4" s="3" t="s">
        <v>1596</v>
      </c>
      <c r="G4" s="3" t="s">
        <v>21</v>
      </c>
      <c r="H4" s="28" t="s">
        <v>22</v>
      </c>
    </row>
    <row r="5" spans="2:8" x14ac:dyDescent="0.25">
      <c r="B5" s="27">
        <v>8013</v>
      </c>
      <c r="C5" s="1" t="s">
        <v>23</v>
      </c>
      <c r="D5" s="2" t="s">
        <v>1595</v>
      </c>
      <c r="E5" s="3" t="s">
        <v>1596</v>
      </c>
      <c r="F5" s="3" t="s">
        <v>1596</v>
      </c>
      <c r="G5" s="3" t="s">
        <v>21</v>
      </c>
      <c r="H5" s="28" t="s">
        <v>22</v>
      </c>
    </row>
    <row r="6" spans="2:8" x14ac:dyDescent="0.25">
      <c r="B6" s="27">
        <v>50602</v>
      </c>
      <c r="C6" s="1" t="s">
        <v>24</v>
      </c>
      <c r="D6" s="2" t="s">
        <v>1595</v>
      </c>
      <c r="E6" s="3" t="s">
        <v>1596</v>
      </c>
      <c r="F6" s="3" t="s">
        <v>1596</v>
      </c>
      <c r="G6" s="3" t="s">
        <v>21</v>
      </c>
      <c r="H6" s="28" t="s">
        <v>22</v>
      </c>
    </row>
    <row r="7" spans="2:8" x14ac:dyDescent="0.25">
      <c r="B7" s="27">
        <v>50709</v>
      </c>
      <c r="C7" s="1" t="s">
        <v>25</v>
      </c>
      <c r="D7" s="2" t="s">
        <v>1596</v>
      </c>
      <c r="E7" s="3" t="s">
        <v>1596</v>
      </c>
      <c r="F7" s="3" t="s">
        <v>1596</v>
      </c>
      <c r="G7" s="3" t="s">
        <v>26</v>
      </c>
      <c r="H7" s="28" t="s">
        <v>27</v>
      </c>
    </row>
    <row r="8" spans="2:8" x14ac:dyDescent="0.25">
      <c r="B8" s="27">
        <v>8482</v>
      </c>
      <c r="C8" s="1" t="s">
        <v>28</v>
      </c>
      <c r="D8" s="2" t="s">
        <v>1596</v>
      </c>
      <c r="E8" s="3" t="s">
        <v>1596</v>
      </c>
      <c r="F8" s="3" t="s">
        <v>1596</v>
      </c>
      <c r="G8" s="3" t="s">
        <v>26</v>
      </c>
      <c r="H8" s="28" t="s">
        <v>27</v>
      </c>
    </row>
    <row r="9" spans="2:8" x14ac:dyDescent="0.25">
      <c r="B9" s="27">
        <v>8481</v>
      </c>
      <c r="C9" s="1" t="s">
        <v>29</v>
      </c>
      <c r="D9" s="2" t="s">
        <v>1596</v>
      </c>
      <c r="E9" s="3" t="s">
        <v>1596</v>
      </c>
      <c r="F9" s="3" t="s">
        <v>1596</v>
      </c>
      <c r="G9" s="3" t="s">
        <v>26</v>
      </c>
      <c r="H9" s="28" t="s">
        <v>27</v>
      </c>
    </row>
    <row r="10" spans="2:8" x14ac:dyDescent="0.25">
      <c r="B10" s="27">
        <v>8480</v>
      </c>
      <c r="C10" s="1" t="s">
        <v>30</v>
      </c>
      <c r="D10" s="2" t="s">
        <v>1596</v>
      </c>
      <c r="E10" s="3" t="s">
        <v>1596</v>
      </c>
      <c r="F10" s="3" t="s">
        <v>1596</v>
      </c>
      <c r="G10" s="3" t="s">
        <v>26</v>
      </c>
      <c r="H10" s="28" t="s">
        <v>27</v>
      </c>
    </row>
    <row r="11" spans="2:8" x14ac:dyDescent="0.25">
      <c r="B11" s="27">
        <v>8479</v>
      </c>
      <c r="C11" s="1" t="s">
        <v>31</v>
      </c>
      <c r="D11" s="2" t="s">
        <v>1596</v>
      </c>
      <c r="E11" s="3" t="s">
        <v>1596</v>
      </c>
      <c r="F11" s="3" t="s">
        <v>1596</v>
      </c>
      <c r="G11" s="3" t="s">
        <v>26</v>
      </c>
      <c r="H11" s="28" t="s">
        <v>27</v>
      </c>
    </row>
    <row r="12" spans="2:8" x14ac:dyDescent="0.25">
      <c r="B12" s="27">
        <v>8477</v>
      </c>
      <c r="C12" s="1" t="s">
        <v>32</v>
      </c>
      <c r="D12" s="2" t="s">
        <v>1595</v>
      </c>
      <c r="E12" s="3" t="s">
        <v>1596</v>
      </c>
      <c r="F12" s="3" t="s">
        <v>1596</v>
      </c>
      <c r="G12" s="3" t="s">
        <v>26</v>
      </c>
      <c r="H12" s="28" t="s">
        <v>27</v>
      </c>
    </row>
    <row r="13" spans="2:8" x14ac:dyDescent="0.25">
      <c r="B13" s="27">
        <v>8475</v>
      </c>
      <c r="C13" s="1" t="s">
        <v>33</v>
      </c>
      <c r="D13" s="2" t="s">
        <v>1595</v>
      </c>
      <c r="E13" s="3" t="s">
        <v>1595</v>
      </c>
      <c r="F13" s="3" t="s">
        <v>1596</v>
      </c>
      <c r="G13" s="3" t="s">
        <v>26</v>
      </c>
      <c r="H13" s="28" t="s">
        <v>27</v>
      </c>
    </row>
    <row r="14" spans="2:8" x14ac:dyDescent="0.25">
      <c r="B14" s="27">
        <v>8458</v>
      </c>
      <c r="C14" s="1" t="s">
        <v>34</v>
      </c>
      <c r="D14" s="2" t="s">
        <v>1595</v>
      </c>
      <c r="E14" s="3" t="s">
        <v>1595</v>
      </c>
      <c r="F14" s="3" t="s">
        <v>1596</v>
      </c>
      <c r="G14" s="3" t="s">
        <v>26</v>
      </c>
      <c r="H14" s="28" t="s">
        <v>27</v>
      </c>
    </row>
    <row r="15" spans="2:8" x14ac:dyDescent="0.25">
      <c r="B15" s="27">
        <v>8988</v>
      </c>
      <c r="C15" s="1" t="s">
        <v>35</v>
      </c>
      <c r="D15" s="2" t="s">
        <v>1595</v>
      </c>
      <c r="E15" s="3" t="s">
        <v>1595</v>
      </c>
      <c r="F15" s="3" t="s">
        <v>1595</v>
      </c>
      <c r="G15" s="3" t="s">
        <v>36</v>
      </c>
      <c r="H15" s="28" t="s">
        <v>37</v>
      </c>
    </row>
    <row r="16" spans="2:8" x14ac:dyDescent="0.25">
      <c r="B16" s="27">
        <v>8263</v>
      </c>
      <c r="C16" s="1" t="s">
        <v>38</v>
      </c>
      <c r="D16" s="2" t="s">
        <v>1595</v>
      </c>
      <c r="E16" s="3" t="s">
        <v>1596</v>
      </c>
      <c r="F16" s="3" t="s">
        <v>1596</v>
      </c>
      <c r="G16" s="3" t="s">
        <v>39</v>
      </c>
      <c r="H16" s="28" t="s">
        <v>40</v>
      </c>
    </row>
    <row r="17" spans="2:8" x14ac:dyDescent="0.25">
      <c r="B17" s="27">
        <v>8494</v>
      </c>
      <c r="C17" s="1" t="s">
        <v>41</v>
      </c>
      <c r="D17" s="2" t="s">
        <v>1595</v>
      </c>
      <c r="E17" s="3" t="s">
        <v>1595</v>
      </c>
      <c r="F17" s="3" t="s">
        <v>1596</v>
      </c>
      <c r="G17" s="3" t="s">
        <v>26</v>
      </c>
      <c r="H17" s="28" t="s">
        <v>27</v>
      </c>
    </row>
    <row r="18" spans="2:8" x14ac:dyDescent="0.25">
      <c r="B18" s="27">
        <v>8070</v>
      </c>
      <c r="C18" s="1" t="s">
        <v>42</v>
      </c>
      <c r="D18" s="2" t="s">
        <v>1596</v>
      </c>
      <c r="E18" s="3" t="s">
        <v>1596</v>
      </c>
      <c r="F18" s="3" t="s">
        <v>1596</v>
      </c>
      <c r="G18" s="3" t="s">
        <v>43</v>
      </c>
      <c r="H18" s="28" t="s">
        <v>44</v>
      </c>
    </row>
    <row r="19" spans="2:8" x14ac:dyDescent="0.25">
      <c r="B19" s="27">
        <v>8073</v>
      </c>
      <c r="C19" s="1" t="s">
        <v>45</v>
      </c>
      <c r="D19" s="2" t="s">
        <v>1596</v>
      </c>
      <c r="E19" s="3" t="s">
        <v>1596</v>
      </c>
      <c r="F19" s="3" t="s">
        <v>1596</v>
      </c>
      <c r="G19" s="3" t="s">
        <v>43</v>
      </c>
      <c r="H19" s="28" t="s">
        <v>44</v>
      </c>
    </row>
    <row r="20" spans="2:8" x14ac:dyDescent="0.25">
      <c r="B20" s="27">
        <v>8315</v>
      </c>
      <c r="C20" s="1" t="s">
        <v>46</v>
      </c>
      <c r="D20" s="2" t="s">
        <v>1596</v>
      </c>
      <c r="E20" s="3" t="s">
        <v>1596</v>
      </c>
      <c r="F20" s="3" t="s">
        <v>1596</v>
      </c>
      <c r="G20" s="3" t="s">
        <v>47</v>
      </c>
      <c r="H20" s="28" t="s">
        <v>40</v>
      </c>
    </row>
    <row r="21" spans="2:8" x14ac:dyDescent="0.25">
      <c r="B21" s="27">
        <v>50684</v>
      </c>
      <c r="C21" s="1" t="s">
        <v>46</v>
      </c>
      <c r="D21" s="2" t="s">
        <v>1595</v>
      </c>
      <c r="E21" s="3" t="s">
        <v>1595</v>
      </c>
      <c r="F21" s="3" t="s">
        <v>1596</v>
      </c>
      <c r="G21" s="3" t="s">
        <v>39</v>
      </c>
      <c r="H21" s="28" t="s">
        <v>40</v>
      </c>
    </row>
    <row r="22" spans="2:8" x14ac:dyDescent="0.25">
      <c r="B22" s="27">
        <v>8050</v>
      </c>
      <c r="C22" s="1" t="s">
        <v>48</v>
      </c>
      <c r="D22" s="2" t="s">
        <v>1596</v>
      </c>
      <c r="E22" s="3" t="s">
        <v>1596</v>
      </c>
      <c r="F22" s="3" t="s">
        <v>1596</v>
      </c>
      <c r="G22" s="3" t="s">
        <v>43</v>
      </c>
      <c r="H22" s="28" t="s">
        <v>44</v>
      </c>
    </row>
    <row r="23" spans="2:8" x14ac:dyDescent="0.25">
      <c r="B23" s="27">
        <v>50659</v>
      </c>
      <c r="C23" s="1" t="s">
        <v>49</v>
      </c>
      <c r="D23" s="2" t="s">
        <v>1595</v>
      </c>
      <c r="E23" s="3" t="s">
        <v>1595</v>
      </c>
      <c r="F23" s="3" t="s">
        <v>1595</v>
      </c>
      <c r="G23" s="3" t="s">
        <v>50</v>
      </c>
      <c r="H23" s="28" t="s">
        <v>51</v>
      </c>
    </row>
    <row r="24" spans="2:8" x14ac:dyDescent="0.25">
      <c r="B24" s="27">
        <v>7956</v>
      </c>
      <c r="C24" s="1" t="s">
        <v>52</v>
      </c>
      <c r="D24" s="2" t="s">
        <v>1596</v>
      </c>
      <c r="E24" s="3" t="s">
        <v>1596</v>
      </c>
      <c r="F24" s="3" t="s">
        <v>1596</v>
      </c>
      <c r="G24" s="3" t="s">
        <v>53</v>
      </c>
      <c r="H24" s="28" t="s">
        <v>22</v>
      </c>
    </row>
    <row r="25" spans="2:8" x14ac:dyDescent="0.25">
      <c r="B25" s="27">
        <v>50558</v>
      </c>
      <c r="C25" s="1" t="s">
        <v>54</v>
      </c>
      <c r="D25" s="2" t="s">
        <v>1596</v>
      </c>
      <c r="E25" s="3" t="s">
        <v>1596</v>
      </c>
      <c r="F25" s="3" t="s">
        <v>1596</v>
      </c>
      <c r="G25" s="3" t="s">
        <v>43</v>
      </c>
      <c r="H25" s="28" t="s">
        <v>44</v>
      </c>
    </row>
    <row r="26" spans="2:8" x14ac:dyDescent="0.25">
      <c r="B26" s="27">
        <v>8642</v>
      </c>
      <c r="C26" s="1" t="s">
        <v>55</v>
      </c>
      <c r="D26" s="2" t="s">
        <v>1596</v>
      </c>
      <c r="E26" s="3" t="s">
        <v>1596</v>
      </c>
      <c r="F26" s="3" t="s">
        <v>1596</v>
      </c>
      <c r="G26" s="3" t="s">
        <v>56</v>
      </c>
      <c r="H26" s="28" t="s">
        <v>51</v>
      </c>
    </row>
    <row r="27" spans="2:8" x14ac:dyDescent="0.25">
      <c r="B27" s="27">
        <v>8406</v>
      </c>
      <c r="C27" s="1" t="s">
        <v>57</v>
      </c>
      <c r="D27" s="2" t="s">
        <v>1596</v>
      </c>
      <c r="E27" s="3" t="s">
        <v>1596</v>
      </c>
      <c r="F27" s="3" t="s">
        <v>1595</v>
      </c>
      <c r="G27" s="3" t="s">
        <v>58</v>
      </c>
      <c r="H27" s="28" t="s">
        <v>27</v>
      </c>
    </row>
    <row r="28" spans="2:8" x14ac:dyDescent="0.25">
      <c r="B28" s="27">
        <v>8075</v>
      </c>
      <c r="C28" s="1" t="s">
        <v>59</v>
      </c>
      <c r="D28" s="2" t="s">
        <v>1596</v>
      </c>
      <c r="E28" s="3" t="s">
        <v>1596</v>
      </c>
      <c r="F28" s="3" t="s">
        <v>1596</v>
      </c>
      <c r="G28" s="3" t="s">
        <v>60</v>
      </c>
      <c r="H28" s="28" t="s">
        <v>44</v>
      </c>
    </row>
    <row r="29" spans="2:8" x14ac:dyDescent="0.25">
      <c r="B29" s="27">
        <v>8556</v>
      </c>
      <c r="C29" s="1" t="s">
        <v>61</v>
      </c>
      <c r="D29" s="2" t="s">
        <v>1595</v>
      </c>
      <c r="E29" s="3" t="s">
        <v>1596</v>
      </c>
      <c r="F29" s="3" t="s">
        <v>1596</v>
      </c>
      <c r="G29" s="3" t="s">
        <v>62</v>
      </c>
      <c r="H29" s="28" t="s">
        <v>51</v>
      </c>
    </row>
    <row r="30" spans="2:8" x14ac:dyDescent="0.25">
      <c r="B30" s="27">
        <v>8509</v>
      </c>
      <c r="C30" s="1" t="s">
        <v>63</v>
      </c>
      <c r="D30" s="2" t="s">
        <v>1595</v>
      </c>
      <c r="E30" s="3" t="s">
        <v>1595</v>
      </c>
      <c r="F30" s="3" t="s">
        <v>1595</v>
      </c>
      <c r="G30" s="3" t="s">
        <v>26</v>
      </c>
      <c r="H30" s="28" t="s">
        <v>27</v>
      </c>
    </row>
    <row r="31" spans="2:8" x14ac:dyDescent="0.25">
      <c r="B31" s="27">
        <v>50710</v>
      </c>
      <c r="C31" s="1" t="s">
        <v>64</v>
      </c>
      <c r="D31" s="2" t="s">
        <v>1596</v>
      </c>
      <c r="E31" s="3" t="s">
        <v>1596</v>
      </c>
      <c r="F31" s="3" t="s">
        <v>1595</v>
      </c>
      <c r="G31" s="3" t="s">
        <v>26</v>
      </c>
      <c r="H31" s="28" t="s">
        <v>27</v>
      </c>
    </row>
    <row r="32" spans="2:8" x14ac:dyDescent="0.25">
      <c r="B32" s="27">
        <v>8419</v>
      </c>
      <c r="C32" s="1" t="s">
        <v>65</v>
      </c>
      <c r="D32" s="2" t="s">
        <v>1595</v>
      </c>
      <c r="E32" s="3" t="s">
        <v>1595</v>
      </c>
      <c r="F32" s="3" t="s">
        <v>1596</v>
      </c>
      <c r="G32" s="3" t="s">
        <v>58</v>
      </c>
      <c r="H32" s="28" t="s">
        <v>27</v>
      </c>
    </row>
    <row r="33" spans="2:8" x14ac:dyDescent="0.25">
      <c r="B33" s="27">
        <v>8894</v>
      </c>
      <c r="C33" s="1" t="s">
        <v>66</v>
      </c>
      <c r="D33" s="2" t="s">
        <v>1595</v>
      </c>
      <c r="E33" s="3" t="s">
        <v>1595</v>
      </c>
      <c r="F33" s="3" t="s">
        <v>1595</v>
      </c>
      <c r="G33" s="3" t="s">
        <v>36</v>
      </c>
      <c r="H33" s="28" t="s">
        <v>37</v>
      </c>
    </row>
    <row r="34" spans="2:8" x14ac:dyDescent="0.25">
      <c r="B34" s="27">
        <v>50711</v>
      </c>
      <c r="C34" s="1" t="s">
        <v>67</v>
      </c>
      <c r="D34" s="2" t="s">
        <v>1596</v>
      </c>
      <c r="E34" s="3" t="s">
        <v>1596</v>
      </c>
      <c r="F34" s="3" t="s">
        <v>1595</v>
      </c>
      <c r="G34" s="3" t="s">
        <v>26</v>
      </c>
      <c r="H34" s="28" t="s">
        <v>27</v>
      </c>
    </row>
    <row r="35" spans="2:8" x14ac:dyDescent="0.25">
      <c r="B35" s="27">
        <v>8279</v>
      </c>
      <c r="C35" s="1" t="s">
        <v>68</v>
      </c>
      <c r="D35" s="2" t="s">
        <v>1595</v>
      </c>
      <c r="E35" s="3" t="s">
        <v>1595</v>
      </c>
      <c r="F35" s="3" t="s">
        <v>1595</v>
      </c>
      <c r="G35" s="3" t="s">
        <v>69</v>
      </c>
      <c r="H35" s="28" t="s">
        <v>40</v>
      </c>
    </row>
    <row r="36" spans="2:8" x14ac:dyDescent="0.25">
      <c r="B36" s="27">
        <v>8163</v>
      </c>
      <c r="C36" s="1" t="s">
        <v>70</v>
      </c>
      <c r="D36" s="2" t="s">
        <v>1596</v>
      </c>
      <c r="E36" s="3" t="s">
        <v>1596</v>
      </c>
      <c r="F36" s="3" t="s">
        <v>1596</v>
      </c>
      <c r="G36" s="3" t="s">
        <v>71</v>
      </c>
      <c r="H36" s="28" t="s">
        <v>44</v>
      </c>
    </row>
    <row r="37" spans="2:8" x14ac:dyDescent="0.25">
      <c r="B37" s="27">
        <v>8952</v>
      </c>
      <c r="C37" s="1" t="s">
        <v>72</v>
      </c>
      <c r="D37" s="2" t="s">
        <v>1595</v>
      </c>
      <c r="E37" s="3" t="s">
        <v>1595</v>
      </c>
      <c r="F37" s="3" t="s">
        <v>1596</v>
      </c>
      <c r="G37" s="3" t="s">
        <v>73</v>
      </c>
      <c r="H37" s="28" t="s">
        <v>74</v>
      </c>
    </row>
    <row r="38" spans="2:8" x14ac:dyDescent="0.25">
      <c r="B38" s="27">
        <v>8521</v>
      </c>
      <c r="C38" s="1" t="s">
        <v>75</v>
      </c>
      <c r="D38" s="2" t="s">
        <v>1595</v>
      </c>
      <c r="E38" s="3" t="s">
        <v>1595</v>
      </c>
      <c r="F38" s="3" t="s">
        <v>1595</v>
      </c>
      <c r="G38" s="3" t="s">
        <v>26</v>
      </c>
      <c r="H38" s="28" t="s">
        <v>27</v>
      </c>
    </row>
    <row r="39" spans="2:8" x14ac:dyDescent="0.25">
      <c r="B39" s="27">
        <v>8493</v>
      </c>
      <c r="C39" s="1" t="s">
        <v>76</v>
      </c>
      <c r="D39" s="2" t="s">
        <v>1596</v>
      </c>
      <c r="E39" s="3" t="s">
        <v>1596</v>
      </c>
      <c r="F39" s="3" t="s">
        <v>1596</v>
      </c>
      <c r="G39" s="3" t="s">
        <v>26</v>
      </c>
      <c r="H39" s="28" t="s">
        <v>27</v>
      </c>
    </row>
    <row r="40" spans="2:8" x14ac:dyDescent="0.25">
      <c r="B40" s="27">
        <v>8360</v>
      </c>
      <c r="C40" s="1" t="s">
        <v>77</v>
      </c>
      <c r="D40" s="2" t="s">
        <v>1595</v>
      </c>
      <c r="E40" s="3" t="s">
        <v>1596</v>
      </c>
      <c r="F40" s="3" t="s">
        <v>1596</v>
      </c>
      <c r="G40" s="3" t="s">
        <v>47</v>
      </c>
      <c r="H40" s="28" t="s">
        <v>40</v>
      </c>
    </row>
    <row r="41" spans="2:8" x14ac:dyDescent="0.25">
      <c r="B41" s="27">
        <v>8112</v>
      </c>
      <c r="C41" s="1" t="s">
        <v>78</v>
      </c>
      <c r="D41" s="2" t="s">
        <v>1596</v>
      </c>
      <c r="E41" s="3" t="s">
        <v>1596</v>
      </c>
      <c r="F41" s="3" t="s">
        <v>1596</v>
      </c>
      <c r="G41" s="3" t="s">
        <v>60</v>
      </c>
      <c r="H41" s="28" t="s">
        <v>44</v>
      </c>
    </row>
    <row r="42" spans="2:8" x14ac:dyDescent="0.25">
      <c r="B42" s="27">
        <v>8309</v>
      </c>
      <c r="C42" s="1" t="s">
        <v>79</v>
      </c>
      <c r="D42" s="2" t="s">
        <v>1595</v>
      </c>
      <c r="E42" s="3" t="s">
        <v>1595</v>
      </c>
      <c r="F42" s="3" t="s">
        <v>1596</v>
      </c>
      <c r="G42" s="3" t="s">
        <v>47</v>
      </c>
      <c r="H42" s="28" t="s">
        <v>40</v>
      </c>
    </row>
    <row r="43" spans="2:8" x14ac:dyDescent="0.25">
      <c r="B43" s="27">
        <v>8905</v>
      </c>
      <c r="C43" s="1" t="s">
        <v>80</v>
      </c>
      <c r="D43" s="2" t="s">
        <v>1595</v>
      </c>
      <c r="E43" s="3" t="s">
        <v>1595</v>
      </c>
      <c r="F43" s="3" t="s">
        <v>1595</v>
      </c>
      <c r="G43" s="3" t="s">
        <v>58</v>
      </c>
      <c r="H43" s="28" t="s">
        <v>27</v>
      </c>
    </row>
    <row r="44" spans="2:8" x14ac:dyDescent="0.25">
      <c r="B44" s="27">
        <v>8000</v>
      </c>
      <c r="C44" s="1" t="s">
        <v>81</v>
      </c>
      <c r="D44" s="2" t="s">
        <v>1595</v>
      </c>
      <c r="E44" s="3" t="s">
        <v>1596</v>
      </c>
      <c r="F44" s="3" t="s">
        <v>1596</v>
      </c>
      <c r="G44" s="3" t="s">
        <v>69</v>
      </c>
      <c r="H44" s="28" t="s">
        <v>40</v>
      </c>
    </row>
    <row r="45" spans="2:8" x14ac:dyDescent="0.25">
      <c r="B45" s="27">
        <v>100119</v>
      </c>
      <c r="C45" s="1" t="s">
        <v>82</v>
      </c>
      <c r="D45" s="2" t="s">
        <v>1595</v>
      </c>
      <c r="E45" s="3" t="s">
        <v>1596</v>
      </c>
      <c r="F45" s="3" t="s">
        <v>1595</v>
      </c>
      <c r="G45" s="3" t="s">
        <v>53</v>
      </c>
      <c r="H45" s="28" t="s">
        <v>22</v>
      </c>
    </row>
    <row r="46" spans="2:8" x14ac:dyDescent="0.25">
      <c r="B46" s="27">
        <v>8666</v>
      </c>
      <c r="C46" s="1" t="s">
        <v>83</v>
      </c>
      <c r="D46" s="2" t="s">
        <v>1596</v>
      </c>
      <c r="E46" s="3" t="s">
        <v>1596</v>
      </c>
      <c r="F46" s="3" t="s">
        <v>1596</v>
      </c>
      <c r="G46" s="3" t="s">
        <v>84</v>
      </c>
      <c r="H46" s="28" t="s">
        <v>51</v>
      </c>
    </row>
    <row r="47" spans="2:8" x14ac:dyDescent="0.25">
      <c r="B47" s="27">
        <v>8658</v>
      </c>
      <c r="C47" s="1" t="s">
        <v>85</v>
      </c>
      <c r="D47" s="2" t="s">
        <v>1596</v>
      </c>
      <c r="E47" s="3" t="s">
        <v>1596</v>
      </c>
      <c r="F47" s="3" t="s">
        <v>1596</v>
      </c>
      <c r="G47" s="3" t="s">
        <v>56</v>
      </c>
      <c r="H47" s="28" t="s">
        <v>51</v>
      </c>
    </row>
    <row r="48" spans="2:8" x14ac:dyDescent="0.25">
      <c r="B48" s="27">
        <v>9029</v>
      </c>
      <c r="C48" s="1" t="s">
        <v>86</v>
      </c>
      <c r="D48" s="2" t="s">
        <v>1596</v>
      </c>
      <c r="E48" s="3" t="s">
        <v>1596</v>
      </c>
      <c r="F48" s="3" t="s">
        <v>1595</v>
      </c>
      <c r="G48" s="3" t="s">
        <v>53</v>
      </c>
      <c r="H48" s="28" t="s">
        <v>22</v>
      </c>
    </row>
    <row r="49" spans="2:8" x14ac:dyDescent="0.25">
      <c r="B49" s="27">
        <v>8294</v>
      </c>
      <c r="C49" s="1" t="s">
        <v>87</v>
      </c>
      <c r="D49" s="2" t="s">
        <v>1596</v>
      </c>
      <c r="E49" s="3" t="s">
        <v>1596</v>
      </c>
      <c r="F49" s="3" t="s">
        <v>1596</v>
      </c>
      <c r="G49" s="3" t="s">
        <v>88</v>
      </c>
      <c r="H49" s="28" t="s">
        <v>40</v>
      </c>
    </row>
    <row r="50" spans="2:8" x14ac:dyDescent="0.25">
      <c r="B50" s="27">
        <v>8916</v>
      </c>
      <c r="C50" s="1" t="s">
        <v>89</v>
      </c>
      <c r="D50" s="2" t="s">
        <v>1595</v>
      </c>
      <c r="E50" s="3" t="s">
        <v>1596</v>
      </c>
      <c r="F50" s="3" t="s">
        <v>1596</v>
      </c>
      <c r="G50" s="3" t="s">
        <v>73</v>
      </c>
      <c r="H50" s="28" t="s">
        <v>74</v>
      </c>
    </row>
    <row r="51" spans="2:8" x14ac:dyDescent="0.25">
      <c r="B51" s="27">
        <v>100111</v>
      </c>
      <c r="C51" s="1" t="s">
        <v>90</v>
      </c>
      <c r="D51" s="2" t="s">
        <v>1596</v>
      </c>
      <c r="E51" s="3" t="s">
        <v>1596</v>
      </c>
      <c r="F51" s="3" t="s">
        <v>1596</v>
      </c>
      <c r="G51" s="3" t="s">
        <v>53</v>
      </c>
      <c r="H51" s="28" t="s">
        <v>22</v>
      </c>
    </row>
    <row r="52" spans="2:8" x14ac:dyDescent="0.25">
      <c r="B52" s="27">
        <v>8266</v>
      </c>
      <c r="C52" s="1" t="s">
        <v>91</v>
      </c>
      <c r="D52" s="2" t="s">
        <v>1596</v>
      </c>
      <c r="E52" s="3" t="s">
        <v>1596</v>
      </c>
      <c r="F52" s="3" t="s">
        <v>1596</v>
      </c>
      <c r="G52" s="3" t="s">
        <v>39</v>
      </c>
      <c r="H52" s="28" t="s">
        <v>40</v>
      </c>
    </row>
    <row r="53" spans="2:8" x14ac:dyDescent="0.25">
      <c r="B53" s="27">
        <v>50685</v>
      </c>
      <c r="C53" s="1" t="s">
        <v>92</v>
      </c>
      <c r="D53" s="2" t="s">
        <v>1595</v>
      </c>
      <c r="E53" s="3" t="s">
        <v>1595</v>
      </c>
      <c r="F53" s="3" t="s">
        <v>1596</v>
      </c>
      <c r="G53" s="3" t="s">
        <v>39</v>
      </c>
      <c r="H53" s="28" t="s">
        <v>40</v>
      </c>
    </row>
    <row r="54" spans="2:8" x14ac:dyDescent="0.25">
      <c r="B54" s="27">
        <v>100152</v>
      </c>
      <c r="C54" s="1" t="s">
        <v>93</v>
      </c>
      <c r="D54" s="2" t="s">
        <v>1595</v>
      </c>
      <c r="E54" s="3" t="s">
        <v>1595</v>
      </c>
      <c r="F54" s="3" t="s">
        <v>1596</v>
      </c>
      <c r="G54" s="3" t="s">
        <v>69</v>
      </c>
      <c r="H54" s="28" t="s">
        <v>40</v>
      </c>
    </row>
    <row r="55" spans="2:8" x14ac:dyDescent="0.25">
      <c r="B55" s="27">
        <v>8300</v>
      </c>
      <c r="C55" s="1" t="s">
        <v>94</v>
      </c>
      <c r="D55" s="2" t="s">
        <v>1596</v>
      </c>
      <c r="E55" s="3" t="s">
        <v>1596</v>
      </c>
      <c r="F55" s="3" t="s">
        <v>1596</v>
      </c>
      <c r="G55" s="3" t="s">
        <v>88</v>
      </c>
      <c r="H55" s="28" t="s">
        <v>40</v>
      </c>
    </row>
    <row r="56" spans="2:8" x14ac:dyDescent="0.25">
      <c r="B56" s="27">
        <v>100359</v>
      </c>
      <c r="C56" s="1" t="s">
        <v>95</v>
      </c>
      <c r="D56" s="2" t="s">
        <v>1595</v>
      </c>
      <c r="E56" s="3" t="s">
        <v>1595</v>
      </c>
      <c r="F56" s="3" t="s">
        <v>1596</v>
      </c>
      <c r="G56" s="3" t="s">
        <v>39</v>
      </c>
      <c r="H56" s="28" t="s">
        <v>40</v>
      </c>
    </row>
    <row r="57" spans="2:8" x14ac:dyDescent="0.25">
      <c r="B57" s="27">
        <v>8996</v>
      </c>
      <c r="C57" s="1" t="s">
        <v>96</v>
      </c>
      <c r="D57" s="2" t="s">
        <v>1595</v>
      </c>
      <c r="E57" s="3" t="s">
        <v>1595</v>
      </c>
      <c r="F57" s="3" t="s">
        <v>1595</v>
      </c>
      <c r="G57" s="3" t="s">
        <v>97</v>
      </c>
      <c r="H57" s="28" t="s">
        <v>98</v>
      </c>
    </row>
    <row r="58" spans="2:8" x14ac:dyDescent="0.25">
      <c r="B58" s="27">
        <v>8925</v>
      </c>
      <c r="C58" s="1" t="s">
        <v>99</v>
      </c>
      <c r="D58" s="2" t="s">
        <v>1595</v>
      </c>
      <c r="E58" s="3" t="s">
        <v>1595</v>
      </c>
      <c r="F58" s="3" t="s">
        <v>1596</v>
      </c>
      <c r="G58" s="3" t="s">
        <v>73</v>
      </c>
      <c r="H58" s="28" t="s">
        <v>74</v>
      </c>
    </row>
    <row r="59" spans="2:8" x14ac:dyDescent="0.25">
      <c r="B59" s="27">
        <v>8401</v>
      </c>
      <c r="C59" s="1" t="s">
        <v>100</v>
      </c>
      <c r="D59" s="2" t="s">
        <v>1595</v>
      </c>
      <c r="E59" s="3" t="s">
        <v>1595</v>
      </c>
      <c r="F59" s="3" t="s">
        <v>1596</v>
      </c>
      <c r="G59" s="3" t="s">
        <v>39</v>
      </c>
      <c r="H59" s="28" t="s">
        <v>40</v>
      </c>
    </row>
    <row r="60" spans="2:8" x14ac:dyDescent="0.25">
      <c r="B60" s="27">
        <v>9059</v>
      </c>
      <c r="C60" s="1" t="s">
        <v>101</v>
      </c>
      <c r="D60" s="2" t="s">
        <v>1595</v>
      </c>
      <c r="E60" s="3" t="s">
        <v>1595</v>
      </c>
      <c r="F60" s="3" t="s">
        <v>1595</v>
      </c>
      <c r="G60" s="3" t="s">
        <v>26</v>
      </c>
      <c r="H60" s="28" t="s">
        <v>27</v>
      </c>
    </row>
    <row r="61" spans="2:8" x14ac:dyDescent="0.25">
      <c r="B61" s="27">
        <v>8101</v>
      </c>
      <c r="C61" s="1" t="s">
        <v>102</v>
      </c>
      <c r="D61" s="2" t="s">
        <v>1596</v>
      </c>
      <c r="E61" s="3" t="s">
        <v>1596</v>
      </c>
      <c r="F61" s="3" t="s">
        <v>1596</v>
      </c>
      <c r="G61" s="3" t="s">
        <v>43</v>
      </c>
      <c r="H61" s="28" t="s">
        <v>44</v>
      </c>
    </row>
    <row r="62" spans="2:8" x14ac:dyDescent="0.25">
      <c r="B62" s="27">
        <v>8531</v>
      </c>
      <c r="C62" s="1" t="s">
        <v>103</v>
      </c>
      <c r="D62" s="2" t="s">
        <v>1595</v>
      </c>
      <c r="E62" s="3" t="s">
        <v>1595</v>
      </c>
      <c r="F62" s="3" t="s">
        <v>1596</v>
      </c>
      <c r="G62" s="3" t="s">
        <v>58</v>
      </c>
      <c r="H62" s="28" t="s">
        <v>27</v>
      </c>
    </row>
    <row r="63" spans="2:8" x14ac:dyDescent="0.25">
      <c r="B63" s="27">
        <v>7950</v>
      </c>
      <c r="C63" s="1" t="s">
        <v>104</v>
      </c>
      <c r="D63" s="2" t="s">
        <v>1596</v>
      </c>
      <c r="E63" s="3" t="s">
        <v>1596</v>
      </c>
      <c r="F63" s="3" t="s">
        <v>1596</v>
      </c>
      <c r="G63" s="3" t="s">
        <v>53</v>
      </c>
      <c r="H63" s="28" t="s">
        <v>22</v>
      </c>
    </row>
    <row r="64" spans="2:8" x14ac:dyDescent="0.25">
      <c r="B64" s="27">
        <v>8355</v>
      </c>
      <c r="C64" s="1" t="s">
        <v>105</v>
      </c>
      <c r="D64" s="2" t="s">
        <v>1595</v>
      </c>
      <c r="E64" s="3" t="s">
        <v>1596</v>
      </c>
      <c r="F64" s="3" t="s">
        <v>1596</v>
      </c>
      <c r="G64" s="3" t="s">
        <v>47</v>
      </c>
      <c r="H64" s="28" t="s">
        <v>40</v>
      </c>
    </row>
    <row r="65" spans="2:8" x14ac:dyDescent="0.25">
      <c r="B65" s="27">
        <v>8603</v>
      </c>
      <c r="C65" s="1" t="s">
        <v>106</v>
      </c>
      <c r="D65" s="2" t="s">
        <v>1596</v>
      </c>
      <c r="E65" s="3" t="s">
        <v>1596</v>
      </c>
      <c r="F65" s="3" t="s">
        <v>1596</v>
      </c>
      <c r="G65" s="3" t="s">
        <v>50</v>
      </c>
      <c r="H65" s="28" t="s">
        <v>51</v>
      </c>
    </row>
    <row r="66" spans="2:8" x14ac:dyDescent="0.25">
      <c r="B66" s="27">
        <v>8280</v>
      </c>
      <c r="C66" s="1" t="s">
        <v>107</v>
      </c>
      <c r="D66" s="2" t="s">
        <v>1595</v>
      </c>
      <c r="E66" s="3" t="s">
        <v>1595</v>
      </c>
      <c r="F66" s="3" t="s">
        <v>1595</v>
      </c>
      <c r="G66" s="3" t="s">
        <v>69</v>
      </c>
      <c r="H66" s="28" t="s">
        <v>40</v>
      </c>
    </row>
    <row r="67" spans="2:8" x14ac:dyDescent="0.25">
      <c r="B67" s="27">
        <v>8438</v>
      </c>
      <c r="C67" s="1" t="s">
        <v>108</v>
      </c>
      <c r="D67" s="2" t="s">
        <v>1596</v>
      </c>
      <c r="E67" s="3" t="s">
        <v>1596</v>
      </c>
      <c r="F67" s="3" t="s">
        <v>1596</v>
      </c>
      <c r="G67" s="3" t="s">
        <v>26</v>
      </c>
      <c r="H67" s="28" t="s">
        <v>27</v>
      </c>
    </row>
    <row r="68" spans="2:8" x14ac:dyDescent="0.25">
      <c r="B68" s="27">
        <v>8200</v>
      </c>
      <c r="C68" s="1" t="s">
        <v>109</v>
      </c>
      <c r="D68" s="2" t="s">
        <v>1596</v>
      </c>
      <c r="E68" s="3" t="s">
        <v>1596</v>
      </c>
      <c r="F68" s="3" t="s">
        <v>1596</v>
      </c>
      <c r="G68" s="3" t="s">
        <v>110</v>
      </c>
      <c r="H68" s="28" t="s">
        <v>51</v>
      </c>
    </row>
    <row r="69" spans="2:8" x14ac:dyDescent="0.25">
      <c r="B69" s="27">
        <v>8371</v>
      </c>
      <c r="C69" s="1" t="s">
        <v>111</v>
      </c>
      <c r="D69" s="2" t="s">
        <v>1596</v>
      </c>
      <c r="E69" s="3" t="s">
        <v>1596</v>
      </c>
      <c r="F69" s="3" t="s">
        <v>1596</v>
      </c>
      <c r="G69" s="3" t="s">
        <v>39</v>
      </c>
      <c r="H69" s="28" t="s">
        <v>40</v>
      </c>
    </row>
    <row r="70" spans="2:8" x14ac:dyDescent="0.25">
      <c r="B70" s="27">
        <v>8843</v>
      </c>
      <c r="C70" s="1" t="s">
        <v>112</v>
      </c>
      <c r="D70" s="2" t="s">
        <v>1595</v>
      </c>
      <c r="E70" s="3" t="s">
        <v>1595</v>
      </c>
      <c r="F70" s="3" t="s">
        <v>1596</v>
      </c>
      <c r="G70" s="3" t="s">
        <v>113</v>
      </c>
      <c r="H70" s="28" t="s">
        <v>98</v>
      </c>
    </row>
    <row r="71" spans="2:8" x14ac:dyDescent="0.25">
      <c r="B71" s="27">
        <v>8392</v>
      </c>
      <c r="C71" s="1" t="s">
        <v>114</v>
      </c>
      <c r="D71" s="2" t="s">
        <v>1595</v>
      </c>
      <c r="E71" s="3" t="s">
        <v>1595</v>
      </c>
      <c r="F71" s="3" t="s">
        <v>1596</v>
      </c>
      <c r="G71" s="3" t="s">
        <v>39</v>
      </c>
      <c r="H71" s="28" t="s">
        <v>40</v>
      </c>
    </row>
    <row r="72" spans="2:8" x14ac:dyDescent="0.25">
      <c r="B72" s="27">
        <v>7928</v>
      </c>
      <c r="C72" s="1" t="s">
        <v>115</v>
      </c>
      <c r="D72" s="2" t="s">
        <v>1595</v>
      </c>
      <c r="E72" s="3" t="s">
        <v>1596</v>
      </c>
      <c r="F72" s="3" t="s">
        <v>1596</v>
      </c>
      <c r="G72" s="3" t="s">
        <v>21</v>
      </c>
      <c r="H72" s="28" t="s">
        <v>22</v>
      </c>
    </row>
    <row r="73" spans="2:8" x14ac:dyDescent="0.25">
      <c r="B73" s="27">
        <v>8995</v>
      </c>
      <c r="C73" s="1" t="s">
        <v>116</v>
      </c>
      <c r="D73" s="2" t="s">
        <v>1595</v>
      </c>
      <c r="E73" s="3" t="s">
        <v>1595</v>
      </c>
      <c r="F73" s="3" t="s">
        <v>1595</v>
      </c>
      <c r="G73" s="3" t="s">
        <v>97</v>
      </c>
      <c r="H73" s="28" t="s">
        <v>98</v>
      </c>
    </row>
    <row r="74" spans="2:8" x14ac:dyDescent="0.25">
      <c r="B74" s="27">
        <v>8223</v>
      </c>
      <c r="C74" s="1" t="s">
        <v>117</v>
      </c>
      <c r="D74" s="2" t="s">
        <v>1595</v>
      </c>
      <c r="E74" s="3" t="s">
        <v>1597</v>
      </c>
      <c r="F74" s="3" t="s">
        <v>1595</v>
      </c>
      <c r="G74" s="3" t="s">
        <v>43</v>
      </c>
      <c r="H74" s="28" t="s">
        <v>44</v>
      </c>
    </row>
    <row r="75" spans="2:8" x14ac:dyDescent="0.25">
      <c r="B75" s="27">
        <v>8926</v>
      </c>
      <c r="C75" s="1" t="s">
        <v>118</v>
      </c>
      <c r="D75" s="2" t="s">
        <v>1595</v>
      </c>
      <c r="E75" s="3" t="s">
        <v>1595</v>
      </c>
      <c r="F75" s="3" t="s">
        <v>1596</v>
      </c>
      <c r="G75" s="3" t="s">
        <v>73</v>
      </c>
      <c r="H75" s="28" t="s">
        <v>74</v>
      </c>
    </row>
    <row r="76" spans="2:8" x14ac:dyDescent="0.25">
      <c r="B76" s="27">
        <v>8429</v>
      </c>
      <c r="C76" s="1" t="s">
        <v>119</v>
      </c>
      <c r="D76" s="2" t="s">
        <v>1595</v>
      </c>
      <c r="E76" s="3" t="s">
        <v>1596</v>
      </c>
      <c r="F76" s="3" t="s">
        <v>1596</v>
      </c>
      <c r="G76" s="3" t="s">
        <v>58</v>
      </c>
      <c r="H76" s="28" t="s">
        <v>27</v>
      </c>
    </row>
    <row r="77" spans="2:8" x14ac:dyDescent="0.25">
      <c r="B77" s="27">
        <v>8904</v>
      </c>
      <c r="C77" s="1" t="s">
        <v>119</v>
      </c>
      <c r="D77" s="2" t="s">
        <v>1595</v>
      </c>
      <c r="E77" s="3" t="s">
        <v>1596</v>
      </c>
      <c r="F77" s="3" t="s">
        <v>1596</v>
      </c>
      <c r="G77" s="3" t="s">
        <v>97</v>
      </c>
      <c r="H77" s="28" t="s">
        <v>98</v>
      </c>
    </row>
    <row r="78" spans="2:8" x14ac:dyDescent="0.25">
      <c r="B78" s="27">
        <v>8346</v>
      </c>
      <c r="C78" s="1" t="s">
        <v>120</v>
      </c>
      <c r="D78" s="2" t="s">
        <v>1595</v>
      </c>
      <c r="E78" s="3" t="s">
        <v>1595</v>
      </c>
      <c r="F78" s="3" t="s">
        <v>1595</v>
      </c>
      <c r="G78" s="3" t="s">
        <v>47</v>
      </c>
      <c r="H78" s="28" t="s">
        <v>40</v>
      </c>
    </row>
    <row r="79" spans="2:8" x14ac:dyDescent="0.25">
      <c r="B79" s="27">
        <v>8963</v>
      </c>
      <c r="C79" s="1" t="s">
        <v>121</v>
      </c>
      <c r="D79" s="2" t="s">
        <v>1595</v>
      </c>
      <c r="E79" s="3" t="s">
        <v>1595</v>
      </c>
      <c r="F79" s="3" t="s">
        <v>1596</v>
      </c>
      <c r="G79" s="3" t="s">
        <v>73</v>
      </c>
      <c r="H79" s="28" t="s">
        <v>74</v>
      </c>
    </row>
    <row r="80" spans="2:8" x14ac:dyDescent="0.25">
      <c r="B80" s="27">
        <v>8142</v>
      </c>
      <c r="C80" s="1" t="s">
        <v>122</v>
      </c>
      <c r="D80" s="2" t="s">
        <v>1595</v>
      </c>
      <c r="E80" s="3" t="s">
        <v>1595</v>
      </c>
      <c r="F80" s="3" t="s">
        <v>1596</v>
      </c>
      <c r="G80" s="3" t="s">
        <v>123</v>
      </c>
      <c r="H80" s="28" t="s">
        <v>22</v>
      </c>
    </row>
    <row r="81" spans="2:8" x14ac:dyDescent="0.25">
      <c r="B81" s="27">
        <v>8835</v>
      </c>
      <c r="C81" s="1" t="s">
        <v>124</v>
      </c>
      <c r="D81" s="2" t="s">
        <v>1596</v>
      </c>
      <c r="E81" s="3" t="s">
        <v>1596</v>
      </c>
      <c r="F81" s="3" t="s">
        <v>1596</v>
      </c>
      <c r="G81" s="3" t="s">
        <v>58</v>
      </c>
      <c r="H81" s="28" t="s">
        <v>27</v>
      </c>
    </row>
    <row r="82" spans="2:8" x14ac:dyDescent="0.25">
      <c r="B82" s="27">
        <v>50640</v>
      </c>
      <c r="C82" s="1" t="s">
        <v>125</v>
      </c>
      <c r="D82" s="2" t="s">
        <v>1596</v>
      </c>
      <c r="E82" s="3" t="s">
        <v>1596</v>
      </c>
      <c r="F82" s="3" t="s">
        <v>1596</v>
      </c>
      <c r="G82" s="3" t="s">
        <v>56</v>
      </c>
      <c r="H82" s="28" t="s">
        <v>51</v>
      </c>
    </row>
    <row r="83" spans="2:8" x14ac:dyDescent="0.25">
      <c r="B83" s="27">
        <v>8108</v>
      </c>
      <c r="C83" s="1" t="s">
        <v>126</v>
      </c>
      <c r="D83" s="2" t="s">
        <v>1596</v>
      </c>
      <c r="E83" s="3" t="s">
        <v>1596</v>
      </c>
      <c r="F83" s="3" t="s">
        <v>1596</v>
      </c>
      <c r="G83" s="3" t="s">
        <v>60</v>
      </c>
      <c r="H83" s="28" t="s">
        <v>44</v>
      </c>
    </row>
    <row r="84" spans="2:8" x14ac:dyDescent="0.25">
      <c r="B84" s="27">
        <v>8102</v>
      </c>
      <c r="C84" s="1" t="s">
        <v>127</v>
      </c>
      <c r="D84" s="2" t="s">
        <v>1596</v>
      </c>
      <c r="E84" s="3" t="s">
        <v>1596</v>
      </c>
      <c r="F84" s="3" t="s">
        <v>1596</v>
      </c>
      <c r="G84" s="3" t="s">
        <v>43</v>
      </c>
      <c r="H84" s="28" t="s">
        <v>44</v>
      </c>
    </row>
    <row r="85" spans="2:8" x14ac:dyDescent="0.25">
      <c r="B85" s="27">
        <v>8898</v>
      </c>
      <c r="C85" s="1" t="s">
        <v>128</v>
      </c>
      <c r="D85" s="2" t="s">
        <v>1595</v>
      </c>
      <c r="E85" s="3" t="s">
        <v>1595</v>
      </c>
      <c r="F85" s="3" t="s">
        <v>1595</v>
      </c>
      <c r="G85" s="3" t="s">
        <v>36</v>
      </c>
      <c r="H85" s="28" t="s">
        <v>37</v>
      </c>
    </row>
    <row r="86" spans="2:8" x14ac:dyDescent="0.25">
      <c r="B86" s="27">
        <v>50538</v>
      </c>
      <c r="C86" s="1" t="s">
        <v>129</v>
      </c>
      <c r="D86" s="2" t="s">
        <v>1595</v>
      </c>
      <c r="E86" s="3" t="s">
        <v>1596</v>
      </c>
      <c r="F86" s="3" t="s">
        <v>1596</v>
      </c>
      <c r="G86" s="3" t="s">
        <v>130</v>
      </c>
      <c r="H86" s="28" t="s">
        <v>51</v>
      </c>
    </row>
    <row r="87" spans="2:8" x14ac:dyDescent="0.25">
      <c r="B87" s="27">
        <v>8524</v>
      </c>
      <c r="C87" s="1" t="s">
        <v>131</v>
      </c>
      <c r="D87" s="2" t="s">
        <v>1595</v>
      </c>
      <c r="E87" s="3" t="s">
        <v>1596</v>
      </c>
      <c r="F87" s="3" t="s">
        <v>1596</v>
      </c>
      <c r="G87" s="3" t="s">
        <v>130</v>
      </c>
      <c r="H87" s="28" t="s">
        <v>51</v>
      </c>
    </row>
    <row r="88" spans="2:8" x14ac:dyDescent="0.25">
      <c r="B88" s="27">
        <v>8999</v>
      </c>
      <c r="C88" s="1" t="s">
        <v>132</v>
      </c>
      <c r="D88" s="2" t="s">
        <v>1595</v>
      </c>
      <c r="E88" s="3" t="s">
        <v>1595</v>
      </c>
      <c r="F88" s="3" t="s">
        <v>1595</v>
      </c>
      <c r="G88" s="3" t="s">
        <v>97</v>
      </c>
      <c r="H88" s="28" t="s">
        <v>98</v>
      </c>
    </row>
    <row r="89" spans="2:8" x14ac:dyDescent="0.25">
      <c r="B89" s="27">
        <v>8942</v>
      </c>
      <c r="C89" s="1" t="s">
        <v>133</v>
      </c>
      <c r="D89" s="2" t="s">
        <v>1595</v>
      </c>
      <c r="E89" s="3" t="s">
        <v>1596</v>
      </c>
      <c r="F89" s="3" t="s">
        <v>1596</v>
      </c>
      <c r="G89" s="3" t="s">
        <v>73</v>
      </c>
      <c r="H89" s="28" t="s">
        <v>74</v>
      </c>
    </row>
    <row r="90" spans="2:8" x14ac:dyDescent="0.25">
      <c r="B90" s="27">
        <v>8505</v>
      </c>
      <c r="C90" s="1" t="s">
        <v>134</v>
      </c>
      <c r="D90" s="2" t="s">
        <v>1595</v>
      </c>
      <c r="E90" s="3" t="s">
        <v>1595</v>
      </c>
      <c r="F90" s="3" t="s">
        <v>1595</v>
      </c>
      <c r="G90" s="3" t="s">
        <v>39</v>
      </c>
      <c r="H90" s="28" t="s">
        <v>40</v>
      </c>
    </row>
    <row r="91" spans="2:8" x14ac:dyDescent="0.25">
      <c r="B91" s="27">
        <v>8761</v>
      </c>
      <c r="C91" s="1" t="s">
        <v>135</v>
      </c>
      <c r="D91" s="2" t="s">
        <v>1595</v>
      </c>
      <c r="E91" s="3" t="s">
        <v>1595</v>
      </c>
      <c r="F91" s="3" t="s">
        <v>1596</v>
      </c>
      <c r="G91" s="3" t="s">
        <v>136</v>
      </c>
      <c r="H91" s="28" t="s">
        <v>51</v>
      </c>
    </row>
    <row r="92" spans="2:8" x14ac:dyDescent="0.25">
      <c r="B92" s="27">
        <v>8511</v>
      </c>
      <c r="C92" s="1" t="s">
        <v>137</v>
      </c>
      <c r="D92" s="2" t="s">
        <v>1595</v>
      </c>
      <c r="E92" s="3" t="s">
        <v>1595</v>
      </c>
      <c r="F92" s="3" t="s">
        <v>1595</v>
      </c>
      <c r="G92" s="3" t="s">
        <v>26</v>
      </c>
      <c r="H92" s="28" t="s">
        <v>27</v>
      </c>
    </row>
    <row r="93" spans="2:8" x14ac:dyDescent="0.25">
      <c r="B93" s="27">
        <v>8449</v>
      </c>
      <c r="C93" s="1" t="s">
        <v>138</v>
      </c>
      <c r="D93" s="2" t="s">
        <v>1595</v>
      </c>
      <c r="E93" s="3" t="s">
        <v>1595</v>
      </c>
      <c r="F93" s="3" t="s">
        <v>1595</v>
      </c>
      <c r="G93" s="3" t="s">
        <v>26</v>
      </c>
      <c r="H93" s="28" t="s">
        <v>27</v>
      </c>
    </row>
    <row r="94" spans="2:8" x14ac:dyDescent="0.25">
      <c r="B94" s="27">
        <v>8155</v>
      </c>
      <c r="C94" s="1" t="s">
        <v>139</v>
      </c>
      <c r="D94" s="2" t="s">
        <v>1596</v>
      </c>
      <c r="E94" s="3" t="s">
        <v>1596</v>
      </c>
      <c r="F94" s="3" t="s">
        <v>1596</v>
      </c>
      <c r="G94" s="3" t="s">
        <v>123</v>
      </c>
      <c r="H94" s="28" t="s">
        <v>22</v>
      </c>
    </row>
    <row r="95" spans="2:8" x14ac:dyDescent="0.25">
      <c r="B95" s="27">
        <v>8399</v>
      </c>
      <c r="C95" s="1" t="s">
        <v>140</v>
      </c>
      <c r="D95" s="2" t="s">
        <v>1595</v>
      </c>
      <c r="E95" s="3" t="s">
        <v>1595</v>
      </c>
      <c r="F95" s="3" t="s">
        <v>1596</v>
      </c>
      <c r="G95" s="3" t="s">
        <v>39</v>
      </c>
      <c r="H95" s="28" t="s">
        <v>40</v>
      </c>
    </row>
    <row r="96" spans="2:8" x14ac:dyDescent="0.25">
      <c r="B96" s="27">
        <v>9033</v>
      </c>
      <c r="C96" s="1" t="s">
        <v>141</v>
      </c>
      <c r="D96" s="2" t="s">
        <v>1595</v>
      </c>
      <c r="E96" s="3" t="s">
        <v>1595</v>
      </c>
      <c r="F96" s="3" t="s">
        <v>1595</v>
      </c>
      <c r="G96" s="3" t="s">
        <v>53</v>
      </c>
      <c r="H96" s="28" t="s">
        <v>22</v>
      </c>
    </row>
    <row r="97" spans="2:8" x14ac:dyDescent="0.25">
      <c r="B97" s="27">
        <v>8168</v>
      </c>
      <c r="C97" s="1" t="s">
        <v>142</v>
      </c>
      <c r="D97" s="2" t="s">
        <v>1595</v>
      </c>
      <c r="E97" s="3" t="s">
        <v>1595</v>
      </c>
      <c r="F97" s="3" t="s">
        <v>1595</v>
      </c>
      <c r="G97" s="3" t="s">
        <v>71</v>
      </c>
      <c r="H97" s="28" t="s">
        <v>44</v>
      </c>
    </row>
    <row r="98" spans="2:8" x14ac:dyDescent="0.25">
      <c r="B98" s="27">
        <v>8468</v>
      </c>
      <c r="C98" s="1" t="s">
        <v>143</v>
      </c>
      <c r="D98" s="2" t="s">
        <v>1595</v>
      </c>
      <c r="E98" s="3" t="s">
        <v>1595</v>
      </c>
      <c r="F98" s="3" t="s">
        <v>1595</v>
      </c>
      <c r="G98" s="3" t="s">
        <v>26</v>
      </c>
      <c r="H98" s="28" t="s">
        <v>27</v>
      </c>
    </row>
    <row r="99" spans="2:8" x14ac:dyDescent="0.25">
      <c r="B99" s="27">
        <v>8748</v>
      </c>
      <c r="C99" s="1" t="s">
        <v>143</v>
      </c>
      <c r="D99" s="2" t="s">
        <v>1596</v>
      </c>
      <c r="E99" s="3" t="s">
        <v>1596</v>
      </c>
      <c r="F99" s="3" t="s">
        <v>1596</v>
      </c>
      <c r="G99" s="3" t="s">
        <v>144</v>
      </c>
      <c r="H99" s="28" t="s">
        <v>51</v>
      </c>
    </row>
    <row r="100" spans="2:8" x14ac:dyDescent="0.25">
      <c r="B100" s="27">
        <v>8387</v>
      </c>
      <c r="C100" s="1" t="s">
        <v>145</v>
      </c>
      <c r="D100" s="2" t="s">
        <v>1595</v>
      </c>
      <c r="E100" s="3" t="s">
        <v>1595</v>
      </c>
      <c r="F100" s="3" t="s">
        <v>1595</v>
      </c>
      <c r="G100" s="3" t="s">
        <v>39</v>
      </c>
      <c r="H100" s="28" t="s">
        <v>40</v>
      </c>
    </row>
    <row r="101" spans="2:8" x14ac:dyDescent="0.25">
      <c r="B101" s="27">
        <v>8202</v>
      </c>
      <c r="C101" s="1" t="s">
        <v>146</v>
      </c>
      <c r="D101" s="2" t="s">
        <v>1596</v>
      </c>
      <c r="E101" s="3" t="s">
        <v>1596</v>
      </c>
      <c r="F101" s="3" t="s">
        <v>1596</v>
      </c>
      <c r="G101" s="3" t="s">
        <v>110</v>
      </c>
      <c r="H101" s="28" t="s">
        <v>51</v>
      </c>
    </row>
    <row r="102" spans="2:8" x14ac:dyDescent="0.25">
      <c r="B102" s="27">
        <v>8398</v>
      </c>
      <c r="C102" s="1" t="s">
        <v>147</v>
      </c>
      <c r="D102" s="2" t="s">
        <v>1595</v>
      </c>
      <c r="E102" s="3" t="s">
        <v>1596</v>
      </c>
      <c r="F102" s="3" t="s">
        <v>1596</v>
      </c>
      <c r="G102" s="3" t="s">
        <v>39</v>
      </c>
      <c r="H102" s="28" t="s">
        <v>40</v>
      </c>
    </row>
    <row r="103" spans="2:8" x14ac:dyDescent="0.25">
      <c r="B103" s="27">
        <v>8529</v>
      </c>
      <c r="C103" s="1" t="s">
        <v>148</v>
      </c>
      <c r="D103" s="2" t="s">
        <v>1595</v>
      </c>
      <c r="E103" s="3" t="s">
        <v>1595</v>
      </c>
      <c r="F103" s="3" t="s">
        <v>1595</v>
      </c>
      <c r="G103" s="3" t="s">
        <v>26</v>
      </c>
      <c r="H103" s="28" t="s">
        <v>27</v>
      </c>
    </row>
    <row r="104" spans="2:8" x14ac:dyDescent="0.25">
      <c r="B104" s="27">
        <v>8333</v>
      </c>
      <c r="C104" s="1" t="s">
        <v>149</v>
      </c>
      <c r="D104" s="2" t="s">
        <v>1595</v>
      </c>
      <c r="E104" s="3" t="s">
        <v>1595</v>
      </c>
      <c r="F104" s="3" t="s">
        <v>1596</v>
      </c>
      <c r="G104" s="3" t="s">
        <v>47</v>
      </c>
      <c r="H104" s="28" t="s">
        <v>40</v>
      </c>
    </row>
    <row r="105" spans="2:8" x14ac:dyDescent="0.25">
      <c r="B105" s="27">
        <v>8327</v>
      </c>
      <c r="C105" s="1" t="s">
        <v>150</v>
      </c>
      <c r="D105" s="2" t="s">
        <v>1596</v>
      </c>
      <c r="E105" s="3" t="s">
        <v>1596</v>
      </c>
      <c r="F105" s="3" t="s">
        <v>1596</v>
      </c>
      <c r="G105" s="3" t="s">
        <v>47</v>
      </c>
      <c r="H105" s="28" t="s">
        <v>40</v>
      </c>
    </row>
    <row r="106" spans="2:8" x14ac:dyDescent="0.25">
      <c r="B106" s="27">
        <v>8769</v>
      </c>
      <c r="C106" s="1" t="s">
        <v>151</v>
      </c>
      <c r="D106" s="2" t="s">
        <v>1595</v>
      </c>
      <c r="E106" s="3" t="s">
        <v>1595</v>
      </c>
      <c r="F106" s="3" t="s">
        <v>1595</v>
      </c>
      <c r="G106" s="3" t="s">
        <v>136</v>
      </c>
      <c r="H106" s="28" t="s">
        <v>51</v>
      </c>
    </row>
    <row r="107" spans="2:8" x14ac:dyDescent="0.25">
      <c r="B107" s="27">
        <v>8758</v>
      </c>
      <c r="C107" s="1" t="s">
        <v>152</v>
      </c>
      <c r="D107" s="2" t="s">
        <v>1595</v>
      </c>
      <c r="E107" s="3" t="s">
        <v>1595</v>
      </c>
      <c r="F107" s="3" t="s">
        <v>1595</v>
      </c>
      <c r="G107" s="3" t="s">
        <v>110</v>
      </c>
      <c r="H107" s="28" t="s">
        <v>51</v>
      </c>
    </row>
    <row r="108" spans="2:8" x14ac:dyDescent="0.25">
      <c r="B108" s="27">
        <v>8766</v>
      </c>
      <c r="C108" s="1" t="s">
        <v>153</v>
      </c>
      <c r="D108" s="2" t="s">
        <v>1595</v>
      </c>
      <c r="E108" s="3" t="s">
        <v>1595</v>
      </c>
      <c r="F108" s="3" t="s">
        <v>1596</v>
      </c>
      <c r="G108" s="3" t="s">
        <v>136</v>
      </c>
      <c r="H108" s="28" t="s">
        <v>51</v>
      </c>
    </row>
    <row r="109" spans="2:8" x14ac:dyDescent="0.25">
      <c r="B109" s="27">
        <v>8581</v>
      </c>
      <c r="C109" s="1" t="s">
        <v>154</v>
      </c>
      <c r="D109" s="2" t="s">
        <v>1595</v>
      </c>
      <c r="E109" s="3" t="s">
        <v>1595</v>
      </c>
      <c r="F109" s="3" t="s">
        <v>1595</v>
      </c>
      <c r="G109" s="3" t="s">
        <v>136</v>
      </c>
      <c r="H109" s="28" t="s">
        <v>51</v>
      </c>
    </row>
    <row r="110" spans="2:8" x14ac:dyDescent="0.25">
      <c r="B110" s="27">
        <v>8402</v>
      </c>
      <c r="C110" s="1" t="s">
        <v>155</v>
      </c>
      <c r="D110" s="2" t="s">
        <v>1595</v>
      </c>
      <c r="E110" s="3" t="s">
        <v>1595</v>
      </c>
      <c r="F110" s="3" t="s">
        <v>1596</v>
      </c>
      <c r="G110" s="3" t="s">
        <v>39</v>
      </c>
      <c r="H110" s="28" t="s">
        <v>40</v>
      </c>
    </row>
    <row r="111" spans="2:8" x14ac:dyDescent="0.25">
      <c r="B111" s="27">
        <v>8151</v>
      </c>
      <c r="C111" s="1" t="s">
        <v>156</v>
      </c>
      <c r="D111" s="2" t="s">
        <v>1595</v>
      </c>
      <c r="E111" s="3" t="s">
        <v>1595</v>
      </c>
      <c r="F111" s="3" t="s">
        <v>1596</v>
      </c>
      <c r="G111" s="3" t="s">
        <v>88</v>
      </c>
      <c r="H111" s="28" t="s">
        <v>40</v>
      </c>
    </row>
    <row r="112" spans="2:8" x14ac:dyDescent="0.25">
      <c r="B112" s="27">
        <v>7971</v>
      </c>
      <c r="C112" s="1" t="s">
        <v>157</v>
      </c>
      <c r="D112" s="2" t="s">
        <v>1596</v>
      </c>
      <c r="E112" s="3" t="s">
        <v>1596</v>
      </c>
      <c r="F112" s="3" t="s">
        <v>1596</v>
      </c>
      <c r="G112" s="3" t="s">
        <v>53</v>
      </c>
      <c r="H112" s="28" t="s">
        <v>22</v>
      </c>
    </row>
    <row r="113" spans="2:8" x14ac:dyDescent="0.25">
      <c r="B113" s="27">
        <v>50547</v>
      </c>
      <c r="C113" s="1" t="s">
        <v>158</v>
      </c>
      <c r="D113" s="2" t="s">
        <v>1595</v>
      </c>
      <c r="E113" s="3" t="s">
        <v>1595</v>
      </c>
      <c r="F113" s="3" t="s">
        <v>1595</v>
      </c>
      <c r="G113" s="3" t="s">
        <v>73</v>
      </c>
      <c r="H113" s="28" t="s">
        <v>74</v>
      </c>
    </row>
    <row r="114" spans="2:8" x14ac:dyDescent="0.25">
      <c r="B114" s="27">
        <v>8587</v>
      </c>
      <c r="C114" s="1" t="s">
        <v>159</v>
      </c>
      <c r="D114" s="2" t="s">
        <v>1595</v>
      </c>
      <c r="E114" s="3" t="s">
        <v>1595</v>
      </c>
      <c r="F114" s="3" t="s">
        <v>1595</v>
      </c>
      <c r="G114" s="3" t="s">
        <v>50</v>
      </c>
      <c r="H114" s="28" t="s">
        <v>51</v>
      </c>
    </row>
    <row r="115" spans="2:8" x14ac:dyDescent="0.25">
      <c r="B115" s="27">
        <v>8897</v>
      </c>
      <c r="C115" s="1" t="s">
        <v>160</v>
      </c>
      <c r="D115" s="2" t="s">
        <v>1595</v>
      </c>
      <c r="E115" s="3" t="s">
        <v>1595</v>
      </c>
      <c r="F115" s="3" t="s">
        <v>1595</v>
      </c>
      <c r="G115" s="3" t="s">
        <v>36</v>
      </c>
      <c r="H115" s="28" t="s">
        <v>37</v>
      </c>
    </row>
    <row r="116" spans="2:8" x14ac:dyDescent="0.25">
      <c r="B116" s="27">
        <v>8763</v>
      </c>
      <c r="C116" s="1" t="s">
        <v>161</v>
      </c>
      <c r="D116" s="2" t="s">
        <v>1595</v>
      </c>
      <c r="E116" s="3" t="s">
        <v>1595</v>
      </c>
      <c r="F116" s="3" t="s">
        <v>1596</v>
      </c>
      <c r="G116" s="3" t="s">
        <v>136</v>
      </c>
      <c r="H116" s="28" t="s">
        <v>51</v>
      </c>
    </row>
    <row r="117" spans="2:8" x14ac:dyDescent="0.25">
      <c r="B117" s="27">
        <v>50686</v>
      </c>
      <c r="C117" s="1" t="s">
        <v>162</v>
      </c>
      <c r="D117" s="2" t="s">
        <v>1595</v>
      </c>
      <c r="E117" s="3" t="s">
        <v>1595</v>
      </c>
      <c r="F117" s="3" t="s">
        <v>1596</v>
      </c>
      <c r="G117" s="3" t="s">
        <v>39</v>
      </c>
      <c r="H117" s="28" t="s">
        <v>40</v>
      </c>
    </row>
    <row r="118" spans="2:8" x14ac:dyDescent="0.25">
      <c r="B118" s="27">
        <v>8426</v>
      </c>
      <c r="C118" s="1" t="s">
        <v>163</v>
      </c>
      <c r="D118" s="2" t="s">
        <v>1596</v>
      </c>
      <c r="E118" s="3" t="s">
        <v>1596</v>
      </c>
      <c r="F118" s="3" t="s">
        <v>1596</v>
      </c>
      <c r="G118" s="3" t="s">
        <v>58</v>
      </c>
      <c r="H118" s="28" t="s">
        <v>27</v>
      </c>
    </row>
    <row r="119" spans="2:8" x14ac:dyDescent="0.25">
      <c r="B119" s="27">
        <v>7977</v>
      </c>
      <c r="C119" s="1" t="s">
        <v>164</v>
      </c>
      <c r="D119" s="2" t="s">
        <v>1596</v>
      </c>
      <c r="E119" s="3" t="s">
        <v>1596</v>
      </c>
      <c r="F119" s="3" t="s">
        <v>1596</v>
      </c>
      <c r="G119" s="3" t="s">
        <v>53</v>
      </c>
      <c r="H119" s="28" t="s">
        <v>22</v>
      </c>
    </row>
    <row r="120" spans="2:8" x14ac:dyDescent="0.25">
      <c r="B120" s="27">
        <v>100134</v>
      </c>
      <c r="C120" s="1" t="s">
        <v>165</v>
      </c>
      <c r="D120" s="2" t="s">
        <v>1595</v>
      </c>
      <c r="E120" s="3" t="s">
        <v>1595</v>
      </c>
      <c r="F120" s="3" t="s">
        <v>1596</v>
      </c>
      <c r="G120" s="3" t="s">
        <v>21</v>
      </c>
      <c r="H120" s="28" t="s">
        <v>22</v>
      </c>
    </row>
    <row r="121" spans="2:8" x14ac:dyDescent="0.25">
      <c r="B121" s="27">
        <v>50700</v>
      </c>
      <c r="C121" s="1" t="s">
        <v>166</v>
      </c>
      <c r="D121" s="2" t="s">
        <v>1596</v>
      </c>
      <c r="E121" s="3" t="s">
        <v>1596</v>
      </c>
      <c r="F121" s="3" t="s">
        <v>1596</v>
      </c>
      <c r="G121" s="3" t="s">
        <v>43</v>
      </c>
      <c r="H121" s="28" t="s">
        <v>44</v>
      </c>
    </row>
    <row r="122" spans="2:8" x14ac:dyDescent="0.25">
      <c r="B122" s="27">
        <v>8961</v>
      </c>
      <c r="C122" s="1" t="s">
        <v>167</v>
      </c>
      <c r="D122" s="2" t="s">
        <v>1595</v>
      </c>
      <c r="E122" s="3" t="s">
        <v>1595</v>
      </c>
      <c r="F122" s="3" t="s">
        <v>1596</v>
      </c>
      <c r="G122" s="3" t="s">
        <v>73</v>
      </c>
      <c r="H122" s="28" t="s">
        <v>74</v>
      </c>
    </row>
    <row r="123" spans="2:8" x14ac:dyDescent="0.25">
      <c r="B123" s="27">
        <v>8232</v>
      </c>
      <c r="C123" s="1" t="s">
        <v>168</v>
      </c>
      <c r="D123" s="2" t="s">
        <v>1596</v>
      </c>
      <c r="E123" s="3" t="s">
        <v>1596</v>
      </c>
      <c r="F123" s="3" t="s">
        <v>1596</v>
      </c>
      <c r="G123" s="3" t="s">
        <v>43</v>
      </c>
      <c r="H123" s="28" t="s">
        <v>44</v>
      </c>
    </row>
    <row r="124" spans="2:8" x14ac:dyDescent="0.25">
      <c r="B124" s="27">
        <v>50701</v>
      </c>
      <c r="C124" s="1" t="s">
        <v>169</v>
      </c>
      <c r="D124" s="2" t="s">
        <v>1596</v>
      </c>
      <c r="E124" s="3" t="s">
        <v>1596</v>
      </c>
      <c r="F124" s="3" t="s">
        <v>1596</v>
      </c>
      <c r="G124" s="3" t="s">
        <v>43</v>
      </c>
      <c r="H124" s="28" t="s">
        <v>44</v>
      </c>
    </row>
    <row r="125" spans="2:8" x14ac:dyDescent="0.25">
      <c r="B125" s="27">
        <v>8268</v>
      </c>
      <c r="C125" s="1" t="s">
        <v>170</v>
      </c>
      <c r="D125" s="2" t="s">
        <v>1595</v>
      </c>
      <c r="E125" s="3" t="s">
        <v>1595</v>
      </c>
      <c r="F125" s="3" t="s">
        <v>1596</v>
      </c>
      <c r="G125" s="3" t="s">
        <v>39</v>
      </c>
      <c r="H125" s="28" t="s">
        <v>40</v>
      </c>
    </row>
    <row r="126" spans="2:8" x14ac:dyDescent="0.25">
      <c r="B126" s="27">
        <v>8031</v>
      </c>
      <c r="C126" s="1" t="s">
        <v>171</v>
      </c>
      <c r="D126" s="2" t="s">
        <v>1595</v>
      </c>
      <c r="E126" s="3" t="s">
        <v>1596</v>
      </c>
      <c r="F126" s="3" t="s">
        <v>1596</v>
      </c>
      <c r="G126" s="3" t="s">
        <v>53</v>
      </c>
      <c r="H126" s="28" t="s">
        <v>22</v>
      </c>
    </row>
    <row r="127" spans="2:8" x14ac:dyDescent="0.25">
      <c r="B127" s="27">
        <v>8443</v>
      </c>
      <c r="C127" s="1" t="s">
        <v>172</v>
      </c>
      <c r="D127" s="2" t="s">
        <v>1596</v>
      </c>
      <c r="E127" s="3" t="s">
        <v>1596</v>
      </c>
      <c r="F127" s="3" t="s">
        <v>1596</v>
      </c>
      <c r="G127" s="3" t="s">
        <v>26</v>
      </c>
      <c r="H127" s="28" t="s">
        <v>27</v>
      </c>
    </row>
    <row r="128" spans="2:8" x14ac:dyDescent="0.25">
      <c r="B128" s="27">
        <v>8722</v>
      </c>
      <c r="C128" s="1" t="s">
        <v>173</v>
      </c>
      <c r="D128" s="2" t="s">
        <v>1596</v>
      </c>
      <c r="E128" s="3" t="s">
        <v>1596</v>
      </c>
      <c r="F128" s="3" t="s">
        <v>1596</v>
      </c>
      <c r="G128" s="3" t="s">
        <v>174</v>
      </c>
      <c r="H128" s="28" t="s">
        <v>51</v>
      </c>
    </row>
    <row r="129" spans="2:8" x14ac:dyDescent="0.25">
      <c r="B129" s="27">
        <v>8159</v>
      </c>
      <c r="C129" s="1" t="s">
        <v>175</v>
      </c>
      <c r="D129" s="2" t="s">
        <v>1596</v>
      </c>
      <c r="E129" s="3" t="s">
        <v>1596</v>
      </c>
      <c r="F129" s="3" t="s">
        <v>1596</v>
      </c>
      <c r="G129" s="3" t="s">
        <v>71</v>
      </c>
      <c r="H129" s="28" t="s">
        <v>44</v>
      </c>
    </row>
    <row r="130" spans="2:8" x14ac:dyDescent="0.25">
      <c r="B130" s="27">
        <v>8962</v>
      </c>
      <c r="C130" s="1" t="s">
        <v>176</v>
      </c>
      <c r="D130" s="2" t="s">
        <v>1595</v>
      </c>
      <c r="E130" s="3" t="s">
        <v>1595</v>
      </c>
      <c r="F130" s="3" t="s">
        <v>1596</v>
      </c>
      <c r="G130" s="3" t="s">
        <v>73</v>
      </c>
      <c r="H130" s="28" t="s">
        <v>74</v>
      </c>
    </row>
    <row r="131" spans="2:8" x14ac:dyDescent="0.25">
      <c r="B131" s="27">
        <v>8139</v>
      </c>
      <c r="C131" s="1" t="s">
        <v>177</v>
      </c>
      <c r="D131" s="2" t="s">
        <v>1596</v>
      </c>
      <c r="E131" s="3" t="s">
        <v>1596</v>
      </c>
      <c r="F131" s="3" t="s">
        <v>1596</v>
      </c>
      <c r="G131" s="3" t="s">
        <v>178</v>
      </c>
      <c r="H131" s="28" t="s">
        <v>40</v>
      </c>
    </row>
    <row r="132" spans="2:8" x14ac:dyDescent="0.25">
      <c r="B132" s="27">
        <v>8760</v>
      </c>
      <c r="C132" s="1" t="s">
        <v>179</v>
      </c>
      <c r="D132" s="2" t="s">
        <v>1595</v>
      </c>
      <c r="E132" s="3" t="s">
        <v>1595</v>
      </c>
      <c r="F132" s="3" t="s">
        <v>1595</v>
      </c>
      <c r="G132" s="3" t="s">
        <v>136</v>
      </c>
      <c r="H132" s="28" t="s">
        <v>51</v>
      </c>
    </row>
    <row r="133" spans="2:8" x14ac:dyDescent="0.25">
      <c r="B133" s="27">
        <v>8653</v>
      </c>
      <c r="C133" s="1" t="s">
        <v>180</v>
      </c>
      <c r="D133" s="2" t="s">
        <v>1596</v>
      </c>
      <c r="E133" s="3" t="s">
        <v>1596</v>
      </c>
      <c r="F133" s="3" t="s">
        <v>1596</v>
      </c>
      <c r="G133" s="3" t="s">
        <v>56</v>
      </c>
      <c r="H133" s="28" t="s">
        <v>51</v>
      </c>
    </row>
    <row r="134" spans="2:8" x14ac:dyDescent="0.25">
      <c r="B134" s="27">
        <v>8198</v>
      </c>
      <c r="C134" s="1" t="s">
        <v>181</v>
      </c>
      <c r="D134" s="2" t="s">
        <v>1596</v>
      </c>
      <c r="E134" s="3" t="s">
        <v>1596</v>
      </c>
      <c r="F134" s="3" t="s">
        <v>1596</v>
      </c>
      <c r="G134" s="3" t="s">
        <v>110</v>
      </c>
      <c r="H134" s="28" t="s">
        <v>51</v>
      </c>
    </row>
    <row r="135" spans="2:8" x14ac:dyDescent="0.25">
      <c r="B135" s="27">
        <v>7991</v>
      </c>
      <c r="C135" s="1" t="s">
        <v>182</v>
      </c>
      <c r="D135" s="2" t="s">
        <v>1595</v>
      </c>
      <c r="E135" s="3" t="s">
        <v>1595</v>
      </c>
      <c r="F135" s="3" t="s">
        <v>1596</v>
      </c>
      <c r="G135" s="3" t="s">
        <v>123</v>
      </c>
      <c r="H135" s="28" t="s">
        <v>22</v>
      </c>
    </row>
    <row r="136" spans="2:8" x14ac:dyDescent="0.25">
      <c r="B136" s="27">
        <v>8496</v>
      </c>
      <c r="C136" s="1" t="s">
        <v>183</v>
      </c>
      <c r="D136" s="2" t="s">
        <v>1595</v>
      </c>
      <c r="E136" s="3" t="s">
        <v>1595</v>
      </c>
      <c r="F136" s="3" t="s">
        <v>1596</v>
      </c>
      <c r="G136" s="3" t="s">
        <v>26</v>
      </c>
      <c r="H136" s="28" t="s">
        <v>27</v>
      </c>
    </row>
    <row r="137" spans="2:8" x14ac:dyDescent="0.25">
      <c r="B137" s="27">
        <v>50590</v>
      </c>
      <c r="C137" s="1" t="s">
        <v>184</v>
      </c>
      <c r="D137" s="2" t="s">
        <v>1595</v>
      </c>
      <c r="E137" s="3" t="s">
        <v>1595</v>
      </c>
      <c r="F137" s="3" t="s">
        <v>1596</v>
      </c>
      <c r="G137" s="3" t="s">
        <v>71</v>
      </c>
      <c r="H137" s="28" t="s">
        <v>44</v>
      </c>
    </row>
    <row r="138" spans="2:8" x14ac:dyDescent="0.25">
      <c r="B138" s="27">
        <v>7980</v>
      </c>
      <c r="C138" s="1" t="s">
        <v>185</v>
      </c>
      <c r="D138" s="2" t="s">
        <v>1596</v>
      </c>
      <c r="E138" s="3" t="s">
        <v>1596</v>
      </c>
      <c r="F138" s="3" t="s">
        <v>1596</v>
      </c>
      <c r="G138" s="3" t="s">
        <v>53</v>
      </c>
      <c r="H138" s="28" t="s">
        <v>22</v>
      </c>
    </row>
    <row r="139" spans="2:8" x14ac:dyDescent="0.25">
      <c r="B139" s="27">
        <v>8340</v>
      </c>
      <c r="C139" s="1" t="s">
        <v>186</v>
      </c>
      <c r="D139" s="2" t="s">
        <v>1595</v>
      </c>
      <c r="E139" s="3" t="s">
        <v>1596</v>
      </c>
      <c r="F139" s="3" t="s">
        <v>1596</v>
      </c>
      <c r="G139" s="3" t="s">
        <v>21</v>
      </c>
      <c r="H139" s="28" t="s">
        <v>22</v>
      </c>
    </row>
    <row r="140" spans="2:8" x14ac:dyDescent="0.25">
      <c r="B140" s="27">
        <v>100113</v>
      </c>
      <c r="C140" s="1" t="s">
        <v>186</v>
      </c>
      <c r="D140" s="2" t="s">
        <v>1595</v>
      </c>
      <c r="E140" s="3" t="s">
        <v>1596</v>
      </c>
      <c r="F140" s="3" t="s">
        <v>1596</v>
      </c>
      <c r="G140" s="3" t="s">
        <v>21</v>
      </c>
      <c r="H140" s="28" t="s">
        <v>22</v>
      </c>
    </row>
    <row r="141" spans="2:8" x14ac:dyDescent="0.25">
      <c r="B141" s="27">
        <v>9051</v>
      </c>
      <c r="C141" s="1" t="s">
        <v>187</v>
      </c>
      <c r="D141" s="2" t="s">
        <v>1596</v>
      </c>
      <c r="E141" s="3" t="s">
        <v>1596</v>
      </c>
      <c r="F141" s="3" t="s">
        <v>1596</v>
      </c>
      <c r="G141" s="3" t="s">
        <v>71</v>
      </c>
      <c r="H141" s="28" t="s">
        <v>44</v>
      </c>
    </row>
    <row r="142" spans="2:8" x14ac:dyDescent="0.25">
      <c r="B142" s="27">
        <v>8789</v>
      </c>
      <c r="C142" s="1" t="s">
        <v>188</v>
      </c>
      <c r="D142" s="2" t="s">
        <v>1596</v>
      </c>
      <c r="E142" s="3" t="s">
        <v>1596</v>
      </c>
      <c r="F142" s="3" t="s">
        <v>1596</v>
      </c>
      <c r="G142" s="3" t="s">
        <v>113</v>
      </c>
      <c r="H142" s="28" t="s">
        <v>98</v>
      </c>
    </row>
    <row r="143" spans="2:8" x14ac:dyDescent="0.25">
      <c r="B143" s="27">
        <v>8278</v>
      </c>
      <c r="C143" s="1" t="s">
        <v>189</v>
      </c>
      <c r="D143" s="2" t="s">
        <v>1595</v>
      </c>
      <c r="E143" s="3" t="s">
        <v>1595</v>
      </c>
      <c r="F143" s="3" t="s">
        <v>1595</v>
      </c>
      <c r="G143" s="3" t="s">
        <v>39</v>
      </c>
      <c r="H143" s="28" t="s">
        <v>40</v>
      </c>
    </row>
    <row r="144" spans="2:8" x14ac:dyDescent="0.25">
      <c r="B144" s="27">
        <v>8082</v>
      </c>
      <c r="C144" s="1" t="s">
        <v>190</v>
      </c>
      <c r="D144" s="2" t="s">
        <v>1596</v>
      </c>
      <c r="E144" s="3" t="s">
        <v>1596</v>
      </c>
      <c r="F144" s="3" t="s">
        <v>1596</v>
      </c>
      <c r="G144" s="3" t="s">
        <v>60</v>
      </c>
      <c r="H144" s="28" t="s">
        <v>44</v>
      </c>
    </row>
    <row r="145" spans="2:8" x14ac:dyDescent="0.25">
      <c r="B145" s="27">
        <v>8349</v>
      </c>
      <c r="C145" s="1" t="s">
        <v>191</v>
      </c>
      <c r="D145" s="2" t="s">
        <v>1595</v>
      </c>
      <c r="E145" s="3" t="s">
        <v>1596</v>
      </c>
      <c r="F145" s="3" t="s">
        <v>1596</v>
      </c>
      <c r="G145" s="3" t="s">
        <v>53</v>
      </c>
      <c r="H145" s="28" t="s">
        <v>22</v>
      </c>
    </row>
    <row r="146" spans="2:8" x14ac:dyDescent="0.25">
      <c r="B146" s="27">
        <v>8430</v>
      </c>
      <c r="C146" s="1" t="s">
        <v>192</v>
      </c>
      <c r="D146" s="2" t="s">
        <v>1596</v>
      </c>
      <c r="E146" s="3" t="s">
        <v>1596</v>
      </c>
      <c r="F146" s="3" t="s">
        <v>1596</v>
      </c>
      <c r="G146" s="3" t="s">
        <v>58</v>
      </c>
      <c r="H146" s="28" t="s">
        <v>27</v>
      </c>
    </row>
    <row r="147" spans="2:8" x14ac:dyDescent="0.25">
      <c r="B147" s="27">
        <v>8968</v>
      </c>
      <c r="C147" s="1" t="s">
        <v>193</v>
      </c>
      <c r="D147" s="2" t="s">
        <v>1595</v>
      </c>
      <c r="E147" s="3" t="s">
        <v>1595</v>
      </c>
      <c r="F147" s="3" t="s">
        <v>1595</v>
      </c>
      <c r="G147" s="3" t="s">
        <v>73</v>
      </c>
      <c r="H147" s="28" t="s">
        <v>74</v>
      </c>
    </row>
    <row r="148" spans="2:8" x14ac:dyDescent="0.25">
      <c r="B148" s="27">
        <v>8728</v>
      </c>
      <c r="C148" s="1" t="s">
        <v>194</v>
      </c>
      <c r="D148" s="2" t="s">
        <v>1596</v>
      </c>
      <c r="E148" s="3" t="s">
        <v>1596</v>
      </c>
      <c r="F148" s="3" t="s">
        <v>1596</v>
      </c>
      <c r="G148" s="3" t="s">
        <v>144</v>
      </c>
      <c r="H148" s="28" t="s">
        <v>51</v>
      </c>
    </row>
    <row r="149" spans="2:8" x14ac:dyDescent="0.25">
      <c r="B149" s="27">
        <v>8483</v>
      </c>
      <c r="C149" s="1" t="s">
        <v>195</v>
      </c>
      <c r="D149" s="2" t="s">
        <v>1595</v>
      </c>
      <c r="E149" s="3" t="s">
        <v>1595</v>
      </c>
      <c r="F149" s="3" t="s">
        <v>1596</v>
      </c>
      <c r="G149" s="3" t="s">
        <v>26</v>
      </c>
      <c r="H149" s="28" t="s">
        <v>27</v>
      </c>
    </row>
    <row r="150" spans="2:8" x14ac:dyDescent="0.25">
      <c r="B150" s="27">
        <v>8955</v>
      </c>
      <c r="C150" s="1" t="s">
        <v>196</v>
      </c>
      <c r="D150" s="2" t="s">
        <v>1595</v>
      </c>
      <c r="E150" s="3" t="s">
        <v>1595</v>
      </c>
      <c r="F150" s="3" t="s">
        <v>1596</v>
      </c>
      <c r="G150" s="3" t="s">
        <v>73</v>
      </c>
      <c r="H150" s="28" t="s">
        <v>74</v>
      </c>
    </row>
    <row r="151" spans="2:8" x14ac:dyDescent="0.25">
      <c r="B151" s="27">
        <v>8903</v>
      </c>
      <c r="C151" s="1" t="s">
        <v>197</v>
      </c>
      <c r="D151" s="2" t="s">
        <v>1595</v>
      </c>
      <c r="E151" s="3" t="s">
        <v>1595</v>
      </c>
      <c r="F151" s="3" t="s">
        <v>1595</v>
      </c>
      <c r="G151" s="3" t="s">
        <v>113</v>
      </c>
      <c r="H151" s="28" t="s">
        <v>98</v>
      </c>
    </row>
    <row r="152" spans="2:8" x14ac:dyDescent="0.25">
      <c r="B152" s="27">
        <v>50632</v>
      </c>
      <c r="C152" s="1" t="s">
        <v>198</v>
      </c>
      <c r="D152" s="2" t="s">
        <v>1595</v>
      </c>
      <c r="E152" s="3" t="s">
        <v>1595</v>
      </c>
      <c r="F152" s="3" t="s">
        <v>1595</v>
      </c>
      <c r="G152" s="3" t="s">
        <v>62</v>
      </c>
      <c r="H152" s="28" t="s">
        <v>51</v>
      </c>
    </row>
    <row r="153" spans="2:8" x14ac:dyDescent="0.25">
      <c r="B153" s="27">
        <v>7932</v>
      </c>
      <c r="C153" s="1" t="s">
        <v>199</v>
      </c>
      <c r="D153" s="2" t="s">
        <v>1595</v>
      </c>
      <c r="E153" s="3" t="s">
        <v>1595</v>
      </c>
      <c r="F153" s="3" t="s">
        <v>1596</v>
      </c>
      <c r="G153" s="3" t="s">
        <v>21</v>
      </c>
      <c r="H153" s="28" t="s">
        <v>22</v>
      </c>
    </row>
    <row r="154" spans="2:8" x14ac:dyDescent="0.25">
      <c r="B154" s="27">
        <v>8105</v>
      </c>
      <c r="C154" s="1" t="s">
        <v>200</v>
      </c>
      <c r="D154" s="2" t="s">
        <v>1596</v>
      </c>
      <c r="E154" s="3" t="s">
        <v>1596</v>
      </c>
      <c r="F154" s="3" t="s">
        <v>1596</v>
      </c>
      <c r="G154" s="3" t="s">
        <v>60</v>
      </c>
      <c r="H154" s="28" t="s">
        <v>44</v>
      </c>
    </row>
    <row r="155" spans="2:8" x14ac:dyDescent="0.25">
      <c r="B155" s="27">
        <v>8783</v>
      </c>
      <c r="C155" s="1" t="s">
        <v>201</v>
      </c>
      <c r="D155" s="2" t="s">
        <v>1595</v>
      </c>
      <c r="E155" s="3" t="s">
        <v>1596</v>
      </c>
      <c r="F155" s="3" t="s">
        <v>1596</v>
      </c>
      <c r="G155" s="3" t="s">
        <v>113</v>
      </c>
      <c r="H155" s="28" t="s">
        <v>98</v>
      </c>
    </row>
    <row r="156" spans="2:8" x14ac:dyDescent="0.25">
      <c r="B156" s="27">
        <v>50619</v>
      </c>
      <c r="C156" s="1" t="s">
        <v>202</v>
      </c>
      <c r="D156" s="2" t="s">
        <v>1595</v>
      </c>
      <c r="E156" s="3" t="s">
        <v>1596</v>
      </c>
      <c r="F156" s="3" t="s">
        <v>1596</v>
      </c>
      <c r="G156" s="3" t="s">
        <v>113</v>
      </c>
      <c r="H156" s="28" t="s">
        <v>98</v>
      </c>
    </row>
    <row r="157" spans="2:8" x14ac:dyDescent="0.25">
      <c r="B157" s="27">
        <v>50549</v>
      </c>
      <c r="C157" s="1" t="s">
        <v>203</v>
      </c>
      <c r="D157" s="2" t="s">
        <v>1596</v>
      </c>
      <c r="E157" s="3" t="s">
        <v>1596</v>
      </c>
      <c r="F157" s="3" t="s">
        <v>1596</v>
      </c>
      <c r="G157" s="3" t="s">
        <v>60</v>
      </c>
      <c r="H157" s="28" t="s">
        <v>44</v>
      </c>
    </row>
    <row r="158" spans="2:8" x14ac:dyDescent="0.25">
      <c r="B158" s="27">
        <v>8025</v>
      </c>
      <c r="C158" s="1" t="s">
        <v>204</v>
      </c>
      <c r="D158" s="2" t="s">
        <v>1595</v>
      </c>
      <c r="E158" s="3" t="s">
        <v>1595</v>
      </c>
      <c r="F158" s="3" t="s">
        <v>1596</v>
      </c>
      <c r="G158" s="3" t="s">
        <v>53</v>
      </c>
      <c r="H158" s="28" t="s">
        <v>22</v>
      </c>
    </row>
    <row r="159" spans="2:8" x14ac:dyDescent="0.25">
      <c r="B159" s="27">
        <v>8883</v>
      </c>
      <c r="C159" s="1" t="s">
        <v>205</v>
      </c>
      <c r="D159" s="2" t="s">
        <v>1595</v>
      </c>
      <c r="E159" s="3" t="s">
        <v>1595</v>
      </c>
      <c r="F159" s="3" t="s">
        <v>1595</v>
      </c>
      <c r="G159" s="3" t="s">
        <v>36</v>
      </c>
      <c r="H159" s="28" t="s">
        <v>37</v>
      </c>
    </row>
    <row r="160" spans="2:8" x14ac:dyDescent="0.25">
      <c r="B160" s="27">
        <v>8265</v>
      </c>
      <c r="C160" s="1" t="s">
        <v>206</v>
      </c>
      <c r="D160" s="2" t="s">
        <v>1596</v>
      </c>
      <c r="E160" s="3" t="s">
        <v>1596</v>
      </c>
      <c r="F160" s="3" t="s">
        <v>1596</v>
      </c>
      <c r="G160" s="3" t="s">
        <v>39</v>
      </c>
      <c r="H160" s="28" t="s">
        <v>40</v>
      </c>
    </row>
    <row r="161" spans="2:8" x14ac:dyDescent="0.25">
      <c r="B161" s="27">
        <v>8289</v>
      </c>
      <c r="C161" s="1" t="s">
        <v>207</v>
      </c>
      <c r="D161" s="2" t="s">
        <v>1595</v>
      </c>
      <c r="E161" s="3" t="s">
        <v>1596</v>
      </c>
      <c r="F161" s="3" t="s">
        <v>1596</v>
      </c>
      <c r="G161" s="3" t="s">
        <v>178</v>
      </c>
      <c r="H161" s="28" t="s">
        <v>40</v>
      </c>
    </row>
    <row r="162" spans="2:8" x14ac:dyDescent="0.25">
      <c r="B162" s="27">
        <v>8389</v>
      </c>
      <c r="C162" s="1" t="s">
        <v>208</v>
      </c>
      <c r="D162" s="2" t="s">
        <v>1595</v>
      </c>
      <c r="E162" s="3" t="s">
        <v>1595</v>
      </c>
      <c r="F162" s="3" t="s">
        <v>1595</v>
      </c>
      <c r="G162" s="3" t="s">
        <v>39</v>
      </c>
      <c r="H162" s="28" t="s">
        <v>40</v>
      </c>
    </row>
    <row r="163" spans="2:8" x14ac:dyDescent="0.25">
      <c r="B163" s="27">
        <v>100146</v>
      </c>
      <c r="C163" s="1" t="s">
        <v>209</v>
      </c>
      <c r="D163" s="2" t="s">
        <v>1595</v>
      </c>
      <c r="E163" s="3" t="s">
        <v>1596</v>
      </c>
      <c r="F163" s="3" t="s">
        <v>1596</v>
      </c>
      <c r="G163" s="3" t="s">
        <v>53</v>
      </c>
      <c r="H163" s="28" t="s">
        <v>22</v>
      </c>
    </row>
    <row r="164" spans="2:8" x14ac:dyDescent="0.25">
      <c r="B164" s="27">
        <v>8369</v>
      </c>
      <c r="C164" s="1" t="s">
        <v>210</v>
      </c>
      <c r="D164" s="2" t="s">
        <v>1596</v>
      </c>
      <c r="E164" s="3" t="s">
        <v>1596</v>
      </c>
      <c r="F164" s="3" t="s">
        <v>1596</v>
      </c>
      <c r="G164" s="3" t="s">
        <v>39</v>
      </c>
      <c r="H164" s="28" t="s">
        <v>40</v>
      </c>
    </row>
    <row r="165" spans="2:8" x14ac:dyDescent="0.25">
      <c r="B165" s="27">
        <v>8752</v>
      </c>
      <c r="C165" s="1" t="s">
        <v>211</v>
      </c>
      <c r="D165" s="2" t="s">
        <v>1596</v>
      </c>
      <c r="E165" s="3" t="s">
        <v>1596</v>
      </c>
      <c r="F165" s="3" t="s">
        <v>1596</v>
      </c>
      <c r="G165" s="3" t="s">
        <v>136</v>
      </c>
      <c r="H165" s="28" t="s">
        <v>51</v>
      </c>
    </row>
    <row r="166" spans="2:8" x14ac:dyDescent="0.25">
      <c r="B166" s="27">
        <v>50622</v>
      </c>
      <c r="C166" s="1" t="s">
        <v>212</v>
      </c>
      <c r="D166" s="2" t="s">
        <v>1596</v>
      </c>
      <c r="E166" s="3" t="s">
        <v>1596</v>
      </c>
      <c r="F166" s="3" t="s">
        <v>1596</v>
      </c>
      <c r="G166" s="3" t="s">
        <v>136</v>
      </c>
      <c r="H166" s="28" t="s">
        <v>51</v>
      </c>
    </row>
    <row r="167" spans="2:8" x14ac:dyDescent="0.25">
      <c r="B167" s="27">
        <v>8010</v>
      </c>
      <c r="C167" s="1" t="s">
        <v>213</v>
      </c>
      <c r="D167" s="2" t="s">
        <v>1596</v>
      </c>
      <c r="E167" s="3" t="s">
        <v>1596</v>
      </c>
      <c r="F167" s="3" t="s">
        <v>1596</v>
      </c>
      <c r="G167" s="3" t="s">
        <v>21</v>
      </c>
      <c r="H167" s="28" t="s">
        <v>22</v>
      </c>
    </row>
    <row r="168" spans="2:8" x14ac:dyDescent="0.25">
      <c r="B168" s="27">
        <v>8490</v>
      </c>
      <c r="C168" s="1" t="s">
        <v>214</v>
      </c>
      <c r="D168" s="2" t="s">
        <v>1595</v>
      </c>
      <c r="E168" s="3" t="s">
        <v>1595</v>
      </c>
      <c r="F168" s="3" t="s">
        <v>1595</v>
      </c>
      <c r="G168" s="3" t="s">
        <v>26</v>
      </c>
      <c r="H168" s="28" t="s">
        <v>27</v>
      </c>
    </row>
    <row r="169" spans="2:8" x14ac:dyDescent="0.25">
      <c r="B169" s="27">
        <v>50713</v>
      </c>
      <c r="C169" s="1" t="s">
        <v>215</v>
      </c>
      <c r="D169" s="2" t="s">
        <v>1595</v>
      </c>
      <c r="E169" s="3" t="s">
        <v>1595</v>
      </c>
      <c r="F169" s="3" t="s">
        <v>1595</v>
      </c>
      <c r="G169" s="3" t="s">
        <v>26</v>
      </c>
      <c r="H169" s="28" t="s">
        <v>27</v>
      </c>
    </row>
    <row r="170" spans="2:8" x14ac:dyDescent="0.25">
      <c r="B170" s="27">
        <v>8312</v>
      </c>
      <c r="C170" s="1" t="s">
        <v>216</v>
      </c>
      <c r="D170" s="2" t="s">
        <v>1596</v>
      </c>
      <c r="E170" s="3" t="s">
        <v>1596</v>
      </c>
      <c r="F170" s="3" t="s">
        <v>1596</v>
      </c>
      <c r="G170" s="3" t="s">
        <v>47</v>
      </c>
      <c r="H170" s="28" t="s">
        <v>40</v>
      </c>
    </row>
    <row r="171" spans="2:8" ht="30" x14ac:dyDescent="0.25">
      <c r="B171" s="27">
        <v>50723</v>
      </c>
      <c r="C171" s="1" t="s">
        <v>217</v>
      </c>
      <c r="D171" s="2" t="s">
        <v>1596</v>
      </c>
      <c r="E171" s="3" t="s">
        <v>1596</v>
      </c>
      <c r="F171" s="3" t="s">
        <v>1595</v>
      </c>
      <c r="G171" s="3" t="s">
        <v>26</v>
      </c>
      <c r="H171" s="28" t="s">
        <v>27</v>
      </c>
    </row>
    <row r="172" spans="2:8" x14ac:dyDescent="0.25">
      <c r="B172" s="27">
        <v>8502</v>
      </c>
      <c r="C172" s="1" t="s">
        <v>218</v>
      </c>
      <c r="D172" s="2" t="s">
        <v>1596</v>
      </c>
      <c r="E172" s="3" t="s">
        <v>1596</v>
      </c>
      <c r="F172" s="3" t="s">
        <v>1595</v>
      </c>
      <c r="G172" s="3" t="s">
        <v>26</v>
      </c>
      <c r="H172" s="28" t="s">
        <v>27</v>
      </c>
    </row>
    <row r="173" spans="2:8" x14ac:dyDescent="0.25">
      <c r="B173" s="27">
        <v>8504</v>
      </c>
      <c r="C173" s="1" t="s">
        <v>218</v>
      </c>
      <c r="D173" s="2" t="s">
        <v>1596</v>
      </c>
      <c r="E173" s="3" t="s">
        <v>1596</v>
      </c>
      <c r="F173" s="3" t="s">
        <v>1595</v>
      </c>
      <c r="G173" s="3" t="s">
        <v>39</v>
      </c>
      <c r="H173" s="28" t="s">
        <v>40</v>
      </c>
    </row>
    <row r="174" spans="2:8" x14ac:dyDescent="0.25">
      <c r="B174" s="27">
        <v>7946</v>
      </c>
      <c r="C174" s="1" t="s">
        <v>219</v>
      </c>
      <c r="D174" s="2" t="s">
        <v>1596</v>
      </c>
      <c r="E174" s="3" t="s">
        <v>1596</v>
      </c>
      <c r="F174" s="3" t="s">
        <v>1596</v>
      </c>
      <c r="G174" s="3" t="s">
        <v>53</v>
      </c>
      <c r="H174" s="28" t="s">
        <v>22</v>
      </c>
    </row>
    <row r="175" spans="2:8" x14ac:dyDescent="0.25">
      <c r="B175" s="27">
        <v>8331</v>
      </c>
      <c r="C175" s="1" t="s">
        <v>220</v>
      </c>
      <c r="D175" s="2" t="s">
        <v>1595</v>
      </c>
      <c r="E175" s="3" t="s">
        <v>1596</v>
      </c>
      <c r="F175" s="3" t="s">
        <v>1596</v>
      </c>
      <c r="G175" s="3" t="s">
        <v>47</v>
      </c>
      <c r="H175" s="28" t="s">
        <v>40</v>
      </c>
    </row>
    <row r="176" spans="2:8" x14ac:dyDescent="0.25">
      <c r="B176" s="27">
        <v>50623</v>
      </c>
      <c r="C176" s="1" t="s">
        <v>221</v>
      </c>
      <c r="D176" s="2" t="s">
        <v>1596</v>
      </c>
      <c r="E176" s="3" t="s">
        <v>1596</v>
      </c>
      <c r="F176" s="3" t="s">
        <v>1596</v>
      </c>
      <c r="G176" s="3" t="s">
        <v>136</v>
      </c>
      <c r="H176" s="28" t="s">
        <v>51</v>
      </c>
    </row>
    <row r="177" spans="2:8" x14ac:dyDescent="0.25">
      <c r="B177" s="27">
        <v>8143</v>
      </c>
      <c r="C177" s="1" t="s">
        <v>222</v>
      </c>
      <c r="D177" s="2" t="s">
        <v>1595</v>
      </c>
      <c r="E177" s="3" t="s">
        <v>1595</v>
      </c>
      <c r="F177" s="3" t="s">
        <v>1596</v>
      </c>
      <c r="G177" s="3" t="s">
        <v>123</v>
      </c>
      <c r="H177" s="28" t="s">
        <v>22</v>
      </c>
    </row>
    <row r="178" spans="2:8" x14ac:dyDescent="0.25">
      <c r="B178" s="27">
        <v>8350</v>
      </c>
      <c r="C178" s="1" t="s">
        <v>223</v>
      </c>
      <c r="D178" s="2" t="s">
        <v>1595</v>
      </c>
      <c r="E178" s="3" t="s">
        <v>1595</v>
      </c>
      <c r="F178" s="3" t="s">
        <v>1596</v>
      </c>
      <c r="G178" s="3" t="s">
        <v>53</v>
      </c>
      <c r="H178" s="28" t="s">
        <v>22</v>
      </c>
    </row>
    <row r="179" spans="2:8" x14ac:dyDescent="0.25">
      <c r="B179" s="27">
        <v>8034</v>
      </c>
      <c r="C179" s="1" t="s">
        <v>224</v>
      </c>
      <c r="D179" s="2" t="s">
        <v>1595</v>
      </c>
      <c r="E179" s="3" t="s">
        <v>1596</v>
      </c>
      <c r="F179" s="3" t="s">
        <v>1596</v>
      </c>
      <c r="G179" s="3" t="s">
        <v>123</v>
      </c>
      <c r="H179" s="28" t="s">
        <v>22</v>
      </c>
    </row>
    <row r="180" spans="2:8" x14ac:dyDescent="0.25">
      <c r="B180" s="27">
        <v>8696</v>
      </c>
      <c r="C180" s="1" t="s">
        <v>225</v>
      </c>
      <c r="D180" s="2" t="s">
        <v>1596</v>
      </c>
      <c r="E180" s="3" t="s">
        <v>1596</v>
      </c>
      <c r="F180" s="3" t="s">
        <v>1596</v>
      </c>
      <c r="G180" s="3" t="s">
        <v>174</v>
      </c>
      <c r="H180" s="28" t="s">
        <v>51</v>
      </c>
    </row>
    <row r="181" spans="2:8" x14ac:dyDescent="0.25">
      <c r="B181" s="27">
        <v>7970</v>
      </c>
      <c r="C181" s="1" t="s">
        <v>226</v>
      </c>
      <c r="D181" s="2" t="s">
        <v>1596</v>
      </c>
      <c r="E181" s="3" t="s">
        <v>1596</v>
      </c>
      <c r="F181" s="3" t="s">
        <v>1596</v>
      </c>
      <c r="G181" s="3" t="s">
        <v>53</v>
      </c>
      <c r="H181" s="28" t="s">
        <v>22</v>
      </c>
    </row>
    <row r="182" spans="2:8" x14ac:dyDescent="0.25">
      <c r="B182" s="27">
        <v>8123</v>
      </c>
      <c r="C182" s="1" t="s">
        <v>227</v>
      </c>
      <c r="D182" s="2" t="s">
        <v>1596</v>
      </c>
      <c r="E182" s="3" t="s">
        <v>1596</v>
      </c>
      <c r="F182" s="3" t="s">
        <v>1596</v>
      </c>
      <c r="G182" s="3" t="s">
        <v>60</v>
      </c>
      <c r="H182" s="28" t="s">
        <v>44</v>
      </c>
    </row>
    <row r="183" spans="2:8" x14ac:dyDescent="0.25">
      <c r="B183" s="27">
        <v>7995</v>
      </c>
      <c r="C183" s="1" t="s">
        <v>228</v>
      </c>
      <c r="D183" s="2" t="s">
        <v>1595</v>
      </c>
      <c r="E183" s="3" t="s">
        <v>1596</v>
      </c>
      <c r="F183" s="3" t="s">
        <v>1596</v>
      </c>
      <c r="G183" s="3" t="s">
        <v>69</v>
      </c>
      <c r="H183" s="28" t="s">
        <v>40</v>
      </c>
    </row>
    <row r="184" spans="2:8" x14ac:dyDescent="0.25">
      <c r="B184" s="27">
        <v>8606</v>
      </c>
      <c r="C184" s="1" t="s">
        <v>229</v>
      </c>
      <c r="D184" s="2" t="s">
        <v>1595</v>
      </c>
      <c r="E184" s="3" t="s">
        <v>1595</v>
      </c>
      <c r="F184" s="3" t="s">
        <v>1595</v>
      </c>
      <c r="G184" s="3" t="s">
        <v>84</v>
      </c>
      <c r="H184" s="28" t="s">
        <v>51</v>
      </c>
    </row>
    <row r="185" spans="2:8" x14ac:dyDescent="0.25">
      <c r="B185" s="27">
        <v>50591</v>
      </c>
      <c r="C185" s="1" t="s">
        <v>230</v>
      </c>
      <c r="D185" s="2" t="s">
        <v>1595</v>
      </c>
      <c r="E185" s="3" t="s">
        <v>1595</v>
      </c>
      <c r="F185" s="3" t="s">
        <v>1596</v>
      </c>
      <c r="G185" s="3" t="s">
        <v>71</v>
      </c>
      <c r="H185" s="28" t="s">
        <v>44</v>
      </c>
    </row>
    <row r="186" spans="2:8" x14ac:dyDescent="0.25">
      <c r="B186" s="27">
        <v>8946</v>
      </c>
      <c r="C186" s="1" t="s">
        <v>231</v>
      </c>
      <c r="D186" s="2" t="s">
        <v>1595</v>
      </c>
      <c r="E186" s="3" t="s">
        <v>1596</v>
      </c>
      <c r="F186" s="3" t="s">
        <v>1596</v>
      </c>
      <c r="G186" s="3" t="s">
        <v>73</v>
      </c>
      <c r="H186" s="28" t="s">
        <v>74</v>
      </c>
    </row>
    <row r="187" spans="2:8" x14ac:dyDescent="0.25">
      <c r="B187" s="27">
        <v>8697</v>
      </c>
      <c r="C187" s="1" t="s">
        <v>232</v>
      </c>
      <c r="D187" s="2" t="s">
        <v>1596</v>
      </c>
      <c r="E187" s="3" t="s">
        <v>1596</v>
      </c>
      <c r="F187" s="3" t="s">
        <v>1596</v>
      </c>
      <c r="G187" s="3" t="s">
        <v>174</v>
      </c>
      <c r="H187" s="28" t="s">
        <v>51</v>
      </c>
    </row>
    <row r="188" spans="2:8" x14ac:dyDescent="0.25">
      <c r="B188" s="27">
        <v>8408</v>
      </c>
      <c r="C188" s="1" t="s">
        <v>233</v>
      </c>
      <c r="D188" s="2" t="s">
        <v>1595</v>
      </c>
      <c r="E188" s="3" t="s">
        <v>1595</v>
      </c>
      <c r="F188" s="3" t="s">
        <v>1596</v>
      </c>
      <c r="G188" s="3" t="s">
        <v>58</v>
      </c>
      <c r="H188" s="28" t="s">
        <v>27</v>
      </c>
    </row>
    <row r="189" spans="2:8" x14ac:dyDescent="0.25">
      <c r="B189" s="27">
        <v>8860</v>
      </c>
      <c r="C189" s="1" t="s">
        <v>234</v>
      </c>
      <c r="D189" s="2" t="s">
        <v>1595</v>
      </c>
      <c r="E189" s="3" t="s">
        <v>1595</v>
      </c>
      <c r="F189" s="3" t="s">
        <v>1595</v>
      </c>
      <c r="G189" s="3" t="s">
        <v>36</v>
      </c>
      <c r="H189" s="28" t="s">
        <v>37</v>
      </c>
    </row>
    <row r="190" spans="2:8" x14ac:dyDescent="0.25">
      <c r="B190" s="27">
        <v>8582</v>
      </c>
      <c r="C190" s="1" t="s">
        <v>235</v>
      </c>
      <c r="D190" s="2" t="s">
        <v>1595</v>
      </c>
      <c r="E190" s="3" t="s">
        <v>1595</v>
      </c>
      <c r="F190" s="3" t="s">
        <v>1595</v>
      </c>
      <c r="G190" s="3" t="s">
        <v>136</v>
      </c>
      <c r="H190" s="28" t="s">
        <v>51</v>
      </c>
    </row>
    <row r="191" spans="2:8" x14ac:dyDescent="0.25">
      <c r="B191" s="27">
        <v>8359</v>
      </c>
      <c r="C191" s="1" t="s">
        <v>236</v>
      </c>
      <c r="D191" s="2" t="s">
        <v>1595</v>
      </c>
      <c r="E191" s="3" t="s">
        <v>1595</v>
      </c>
      <c r="F191" s="3" t="s">
        <v>1596</v>
      </c>
      <c r="G191" s="3" t="s">
        <v>47</v>
      </c>
      <c r="H191" s="28" t="s">
        <v>40</v>
      </c>
    </row>
    <row r="192" spans="2:8" x14ac:dyDescent="0.25">
      <c r="B192" s="27">
        <v>8655</v>
      </c>
      <c r="C192" s="1" t="s">
        <v>237</v>
      </c>
      <c r="D192" s="2" t="s">
        <v>1596</v>
      </c>
      <c r="E192" s="3" t="s">
        <v>1596</v>
      </c>
      <c r="F192" s="3" t="s">
        <v>1596</v>
      </c>
      <c r="G192" s="3" t="s">
        <v>56</v>
      </c>
      <c r="H192" s="28" t="s">
        <v>51</v>
      </c>
    </row>
    <row r="193" spans="2:8" x14ac:dyDescent="0.25">
      <c r="B193" s="27">
        <v>8620</v>
      </c>
      <c r="C193" s="1" t="s">
        <v>238</v>
      </c>
      <c r="D193" s="2" t="s">
        <v>1595</v>
      </c>
      <c r="E193" s="3" t="s">
        <v>1595</v>
      </c>
      <c r="F193" s="3" t="s">
        <v>1595</v>
      </c>
      <c r="G193" s="3" t="s">
        <v>136</v>
      </c>
      <c r="H193" s="28" t="s">
        <v>51</v>
      </c>
    </row>
    <row r="194" spans="2:8" x14ac:dyDescent="0.25">
      <c r="B194" s="27">
        <v>8929</v>
      </c>
      <c r="C194" s="1" t="s">
        <v>239</v>
      </c>
      <c r="D194" s="2" t="s">
        <v>1596</v>
      </c>
      <c r="E194" s="3" t="s">
        <v>1596</v>
      </c>
      <c r="F194" s="3" t="s">
        <v>1596</v>
      </c>
      <c r="G194" s="3" t="s">
        <v>73</v>
      </c>
      <c r="H194" s="28" t="s">
        <v>74</v>
      </c>
    </row>
    <row r="195" spans="2:8" x14ac:dyDescent="0.25">
      <c r="B195" s="27">
        <v>8934</v>
      </c>
      <c r="C195" s="1" t="s">
        <v>240</v>
      </c>
      <c r="D195" s="2" t="s">
        <v>1596</v>
      </c>
      <c r="E195" s="3" t="s">
        <v>1596</v>
      </c>
      <c r="F195" s="3" t="s">
        <v>1596</v>
      </c>
      <c r="G195" s="3" t="s">
        <v>73</v>
      </c>
      <c r="H195" s="28" t="s">
        <v>74</v>
      </c>
    </row>
    <row r="196" spans="2:8" x14ac:dyDescent="0.25">
      <c r="B196" s="27">
        <v>8324</v>
      </c>
      <c r="C196" s="1" t="s">
        <v>241</v>
      </c>
      <c r="D196" s="2" t="s">
        <v>1595</v>
      </c>
      <c r="E196" s="3" t="s">
        <v>1595</v>
      </c>
      <c r="F196" s="3" t="s">
        <v>1596</v>
      </c>
      <c r="G196" s="3" t="s">
        <v>39</v>
      </c>
      <c r="H196" s="28" t="s">
        <v>40</v>
      </c>
    </row>
    <row r="197" spans="2:8" x14ac:dyDescent="0.25">
      <c r="B197" s="27">
        <v>8262</v>
      </c>
      <c r="C197" s="1" t="s">
        <v>242</v>
      </c>
      <c r="D197" s="2" t="s">
        <v>1595</v>
      </c>
      <c r="E197" s="3" t="s">
        <v>1595</v>
      </c>
      <c r="F197" s="3" t="s">
        <v>1596</v>
      </c>
      <c r="G197" s="3" t="s">
        <v>39</v>
      </c>
      <c r="H197" s="28" t="s">
        <v>40</v>
      </c>
    </row>
    <row r="198" spans="2:8" x14ac:dyDescent="0.25">
      <c r="B198" s="27">
        <v>50583</v>
      </c>
      <c r="C198" s="1" t="s">
        <v>243</v>
      </c>
      <c r="D198" s="2" t="s">
        <v>1595</v>
      </c>
      <c r="E198" s="3" t="s">
        <v>1595</v>
      </c>
      <c r="F198" s="3" t="s">
        <v>1596</v>
      </c>
      <c r="G198" s="3" t="s">
        <v>43</v>
      </c>
      <c r="H198" s="28" t="s">
        <v>44</v>
      </c>
    </row>
    <row r="199" spans="2:8" x14ac:dyDescent="0.25">
      <c r="B199" s="27">
        <v>50584</v>
      </c>
      <c r="C199" s="1" t="s">
        <v>244</v>
      </c>
      <c r="D199" s="2" t="s">
        <v>1596</v>
      </c>
      <c r="E199" s="3" t="s">
        <v>1596</v>
      </c>
      <c r="F199" s="3" t="s">
        <v>1596</v>
      </c>
      <c r="G199" s="3" t="s">
        <v>43</v>
      </c>
      <c r="H199" s="28" t="s">
        <v>44</v>
      </c>
    </row>
    <row r="200" spans="2:8" x14ac:dyDescent="0.25">
      <c r="B200" s="27">
        <v>50559</v>
      </c>
      <c r="C200" s="1" t="s">
        <v>245</v>
      </c>
      <c r="D200" s="2" t="s">
        <v>1596</v>
      </c>
      <c r="E200" s="3" t="s">
        <v>1596</v>
      </c>
      <c r="F200" s="3" t="s">
        <v>1596</v>
      </c>
      <c r="G200" s="3" t="s">
        <v>43</v>
      </c>
      <c r="H200" s="28" t="s">
        <v>44</v>
      </c>
    </row>
    <row r="201" spans="2:8" x14ac:dyDescent="0.25">
      <c r="B201" s="27">
        <v>8680</v>
      </c>
      <c r="C201" s="1" t="s">
        <v>246</v>
      </c>
      <c r="D201" s="2" t="s">
        <v>1596</v>
      </c>
      <c r="E201" s="3" t="s">
        <v>1596</v>
      </c>
      <c r="F201" s="3" t="s">
        <v>1596</v>
      </c>
      <c r="G201" s="3" t="s">
        <v>84</v>
      </c>
      <c r="H201" s="28" t="s">
        <v>51</v>
      </c>
    </row>
    <row r="202" spans="2:8" ht="30" x14ac:dyDescent="0.25">
      <c r="B202" s="27">
        <v>50641</v>
      </c>
      <c r="C202" s="1" t="s">
        <v>247</v>
      </c>
      <c r="D202" s="2" t="s">
        <v>1596</v>
      </c>
      <c r="E202" s="3" t="s">
        <v>1596</v>
      </c>
      <c r="F202" s="3" t="s">
        <v>1596</v>
      </c>
      <c r="G202" s="3" t="s">
        <v>84</v>
      </c>
      <c r="H202" s="28" t="s">
        <v>51</v>
      </c>
    </row>
    <row r="203" spans="2:8" x14ac:dyDescent="0.25">
      <c r="B203" s="27">
        <v>8618</v>
      </c>
      <c r="C203" s="1" t="s">
        <v>248</v>
      </c>
      <c r="D203" s="2" t="s">
        <v>1596</v>
      </c>
      <c r="E203" s="3" t="s">
        <v>1596</v>
      </c>
      <c r="F203" s="3" t="s">
        <v>1596</v>
      </c>
      <c r="G203" s="3" t="s">
        <v>84</v>
      </c>
      <c r="H203" s="28" t="s">
        <v>51</v>
      </c>
    </row>
    <row r="204" spans="2:8" x14ac:dyDescent="0.25">
      <c r="B204" s="27">
        <v>8694</v>
      </c>
      <c r="C204" s="1" t="s">
        <v>248</v>
      </c>
      <c r="D204" s="2" t="s">
        <v>1596</v>
      </c>
      <c r="E204" s="3" t="s">
        <v>1596</v>
      </c>
      <c r="F204" s="3" t="s">
        <v>1596</v>
      </c>
      <c r="G204" s="3" t="s">
        <v>84</v>
      </c>
      <c r="H204" s="28" t="s">
        <v>51</v>
      </c>
    </row>
    <row r="205" spans="2:8" x14ac:dyDescent="0.25">
      <c r="B205" s="27">
        <v>8381</v>
      </c>
      <c r="C205" s="1" t="s">
        <v>249</v>
      </c>
      <c r="D205" s="2" t="s">
        <v>1595</v>
      </c>
      <c r="E205" s="3" t="s">
        <v>1595</v>
      </c>
      <c r="F205" s="3" t="s">
        <v>1596</v>
      </c>
      <c r="G205" s="3" t="s">
        <v>39</v>
      </c>
      <c r="H205" s="28" t="s">
        <v>40</v>
      </c>
    </row>
    <row r="206" spans="2:8" x14ac:dyDescent="0.25">
      <c r="B206" s="27">
        <v>8739</v>
      </c>
      <c r="C206" s="1" t="s">
        <v>249</v>
      </c>
      <c r="D206" s="2" t="s">
        <v>1596</v>
      </c>
      <c r="E206" s="3" t="s">
        <v>1596</v>
      </c>
      <c r="F206" s="3" t="s">
        <v>1596</v>
      </c>
      <c r="G206" s="3" t="s">
        <v>50</v>
      </c>
      <c r="H206" s="28" t="s">
        <v>51</v>
      </c>
    </row>
    <row r="207" spans="2:8" x14ac:dyDescent="0.25">
      <c r="B207" s="27">
        <v>8664</v>
      </c>
      <c r="C207" s="1" t="s">
        <v>250</v>
      </c>
      <c r="D207" s="2" t="s">
        <v>1596</v>
      </c>
      <c r="E207" s="3" t="s">
        <v>1596</v>
      </c>
      <c r="F207" s="3" t="s">
        <v>1596</v>
      </c>
      <c r="G207" s="3" t="s">
        <v>84</v>
      </c>
      <c r="H207" s="28" t="s">
        <v>51</v>
      </c>
    </row>
    <row r="208" spans="2:8" x14ac:dyDescent="0.25">
      <c r="B208" s="27">
        <v>8154</v>
      </c>
      <c r="C208" s="1" t="s">
        <v>251</v>
      </c>
      <c r="D208" s="2" t="s">
        <v>1595</v>
      </c>
      <c r="E208" s="3" t="s">
        <v>1595</v>
      </c>
      <c r="F208" s="3" t="s">
        <v>1596</v>
      </c>
      <c r="G208" s="3" t="s">
        <v>88</v>
      </c>
      <c r="H208" s="28" t="s">
        <v>40</v>
      </c>
    </row>
    <row r="209" spans="2:8" x14ac:dyDescent="0.25">
      <c r="B209" s="27">
        <v>8819</v>
      </c>
      <c r="C209" s="1" t="s">
        <v>252</v>
      </c>
      <c r="D209" s="2" t="s">
        <v>1595</v>
      </c>
      <c r="E209" s="3" t="s">
        <v>1595</v>
      </c>
      <c r="F209" s="3" t="s">
        <v>1595</v>
      </c>
      <c r="G209" s="3" t="s">
        <v>113</v>
      </c>
      <c r="H209" s="28" t="s">
        <v>98</v>
      </c>
    </row>
    <row r="210" spans="2:8" x14ac:dyDescent="0.25">
      <c r="B210" s="27">
        <v>50620</v>
      </c>
      <c r="C210" s="1" t="s">
        <v>253</v>
      </c>
      <c r="D210" s="2" t="s">
        <v>1595</v>
      </c>
      <c r="E210" s="3" t="s">
        <v>1595</v>
      </c>
      <c r="F210" s="3" t="s">
        <v>1596</v>
      </c>
      <c r="G210" s="3" t="s">
        <v>113</v>
      </c>
      <c r="H210" s="28" t="s">
        <v>98</v>
      </c>
    </row>
    <row r="211" spans="2:8" x14ac:dyDescent="0.25">
      <c r="B211" s="27">
        <v>8907</v>
      </c>
      <c r="C211" s="1" t="s">
        <v>254</v>
      </c>
      <c r="D211" s="2" t="s">
        <v>1595</v>
      </c>
      <c r="E211" s="3" t="s">
        <v>1596</v>
      </c>
      <c r="F211" s="3" t="s">
        <v>1596</v>
      </c>
      <c r="G211" s="3" t="s">
        <v>73</v>
      </c>
      <c r="H211" s="28" t="s">
        <v>74</v>
      </c>
    </row>
    <row r="212" spans="2:8" x14ac:dyDescent="0.25">
      <c r="B212" s="27">
        <v>8514</v>
      </c>
      <c r="C212" s="1" t="s">
        <v>255</v>
      </c>
      <c r="D212" s="2" t="s">
        <v>1595</v>
      </c>
      <c r="E212" s="3" t="s">
        <v>1595</v>
      </c>
      <c r="F212" s="3" t="s">
        <v>1595</v>
      </c>
      <c r="G212" s="3" t="s">
        <v>26</v>
      </c>
      <c r="H212" s="28" t="s">
        <v>27</v>
      </c>
    </row>
    <row r="213" spans="2:8" x14ac:dyDescent="0.25">
      <c r="B213" s="27">
        <v>8513</v>
      </c>
      <c r="C213" s="1" t="s">
        <v>256</v>
      </c>
      <c r="D213" s="2" t="s">
        <v>1595</v>
      </c>
      <c r="E213" s="3" t="s">
        <v>1595</v>
      </c>
      <c r="F213" s="3" t="s">
        <v>1595</v>
      </c>
      <c r="G213" s="3" t="s">
        <v>26</v>
      </c>
      <c r="H213" s="28" t="s">
        <v>27</v>
      </c>
    </row>
    <row r="214" spans="2:8" x14ac:dyDescent="0.25">
      <c r="B214" s="27">
        <v>8460</v>
      </c>
      <c r="C214" s="1" t="s">
        <v>257</v>
      </c>
      <c r="D214" s="2" t="s">
        <v>1596</v>
      </c>
      <c r="E214" s="3" t="s">
        <v>1596</v>
      </c>
      <c r="F214" s="3" t="s">
        <v>1596</v>
      </c>
      <c r="G214" s="3" t="s">
        <v>26</v>
      </c>
      <c r="H214" s="28" t="s">
        <v>27</v>
      </c>
    </row>
    <row r="215" spans="2:8" x14ac:dyDescent="0.25">
      <c r="B215" s="27">
        <v>8058</v>
      </c>
      <c r="C215" s="1" t="s">
        <v>258</v>
      </c>
      <c r="D215" s="2" t="s">
        <v>1596</v>
      </c>
      <c r="E215" s="3" t="s">
        <v>1596</v>
      </c>
      <c r="F215" s="3" t="s">
        <v>1596</v>
      </c>
      <c r="G215" s="3" t="s">
        <v>43</v>
      </c>
      <c r="H215" s="28" t="s">
        <v>44</v>
      </c>
    </row>
    <row r="216" spans="2:8" x14ac:dyDescent="0.25">
      <c r="B216" s="27">
        <v>8393</v>
      </c>
      <c r="C216" s="1" t="s">
        <v>259</v>
      </c>
      <c r="D216" s="2" t="s">
        <v>1595</v>
      </c>
      <c r="E216" s="3" t="s">
        <v>1595</v>
      </c>
      <c r="F216" s="3" t="s">
        <v>1596</v>
      </c>
      <c r="G216" s="3" t="s">
        <v>39</v>
      </c>
      <c r="H216" s="28" t="s">
        <v>40</v>
      </c>
    </row>
    <row r="217" spans="2:8" x14ac:dyDescent="0.25">
      <c r="B217" s="27">
        <v>9025</v>
      </c>
      <c r="C217" s="1" t="s">
        <v>260</v>
      </c>
      <c r="D217" s="2" t="s">
        <v>1595</v>
      </c>
      <c r="E217" s="3" t="s">
        <v>1595</v>
      </c>
      <c r="F217" s="3" t="s">
        <v>1595</v>
      </c>
      <c r="G217" s="3" t="s">
        <v>123</v>
      </c>
      <c r="H217" s="28" t="s">
        <v>22</v>
      </c>
    </row>
    <row r="218" spans="2:8" x14ac:dyDescent="0.25">
      <c r="B218" s="27">
        <v>7984</v>
      </c>
      <c r="C218" s="1" t="s">
        <v>261</v>
      </c>
      <c r="D218" s="2" t="s">
        <v>1596</v>
      </c>
      <c r="E218" s="3" t="s">
        <v>1596</v>
      </c>
      <c r="F218" s="3" t="s">
        <v>1596</v>
      </c>
      <c r="G218" s="3" t="s">
        <v>123</v>
      </c>
      <c r="H218" s="28" t="s">
        <v>22</v>
      </c>
    </row>
    <row r="219" spans="2:8" x14ac:dyDescent="0.25">
      <c r="B219" s="27">
        <v>8436</v>
      </c>
      <c r="C219" s="1" t="s">
        <v>262</v>
      </c>
      <c r="D219" s="2" t="s">
        <v>1595</v>
      </c>
      <c r="E219" s="3" t="s">
        <v>1595</v>
      </c>
      <c r="F219" s="3" t="s">
        <v>1596</v>
      </c>
      <c r="G219" s="3" t="s">
        <v>26</v>
      </c>
      <c r="H219" s="28" t="s">
        <v>27</v>
      </c>
    </row>
    <row r="220" spans="2:8" x14ac:dyDescent="0.25">
      <c r="B220" s="27">
        <v>8700</v>
      </c>
      <c r="C220" s="1" t="s">
        <v>263</v>
      </c>
      <c r="D220" s="2" t="s">
        <v>1596</v>
      </c>
      <c r="E220" s="3" t="s">
        <v>1596</v>
      </c>
      <c r="F220" s="3" t="s">
        <v>1596</v>
      </c>
      <c r="G220" s="3" t="s">
        <v>174</v>
      </c>
      <c r="H220" s="28" t="s">
        <v>51</v>
      </c>
    </row>
    <row r="221" spans="2:8" x14ac:dyDescent="0.25">
      <c r="B221" s="27">
        <v>8930</v>
      </c>
      <c r="C221" s="1" t="s">
        <v>264</v>
      </c>
      <c r="D221" s="2" t="s">
        <v>1596</v>
      </c>
      <c r="E221" s="3" t="s">
        <v>1596</v>
      </c>
      <c r="F221" s="3" t="s">
        <v>1596</v>
      </c>
      <c r="G221" s="3" t="s">
        <v>73</v>
      </c>
      <c r="H221" s="28" t="s">
        <v>74</v>
      </c>
    </row>
    <row r="222" spans="2:8" x14ac:dyDescent="0.25">
      <c r="B222" s="27">
        <v>8944</v>
      </c>
      <c r="C222" s="1" t="s">
        <v>265</v>
      </c>
      <c r="D222" s="2" t="s">
        <v>1595</v>
      </c>
      <c r="E222" s="3" t="s">
        <v>1595</v>
      </c>
      <c r="F222" s="3" t="s">
        <v>1596</v>
      </c>
      <c r="G222" s="3" t="s">
        <v>73</v>
      </c>
      <c r="H222" s="28" t="s">
        <v>74</v>
      </c>
    </row>
    <row r="223" spans="2:8" x14ac:dyDescent="0.25">
      <c r="B223" s="27">
        <v>8074</v>
      </c>
      <c r="C223" s="1" t="s">
        <v>266</v>
      </c>
      <c r="D223" s="2" t="s">
        <v>1596</v>
      </c>
      <c r="E223" s="3" t="s">
        <v>1596</v>
      </c>
      <c r="F223" s="3" t="s">
        <v>1596</v>
      </c>
      <c r="G223" s="3" t="s">
        <v>43</v>
      </c>
      <c r="H223" s="28" t="s">
        <v>44</v>
      </c>
    </row>
    <row r="224" spans="2:8" x14ac:dyDescent="0.25">
      <c r="B224" s="27">
        <v>100135</v>
      </c>
      <c r="C224" s="1" t="s">
        <v>267</v>
      </c>
      <c r="D224" s="2" t="s">
        <v>1595</v>
      </c>
      <c r="E224" s="3" t="s">
        <v>1595</v>
      </c>
      <c r="F224" s="3" t="s">
        <v>1596</v>
      </c>
      <c r="G224" s="3" t="s">
        <v>21</v>
      </c>
      <c r="H224" s="28" t="s">
        <v>22</v>
      </c>
    </row>
    <row r="225" spans="2:8" x14ac:dyDescent="0.25">
      <c r="B225" s="27">
        <v>8397</v>
      </c>
      <c r="C225" s="1" t="s">
        <v>268</v>
      </c>
      <c r="D225" s="2" t="s">
        <v>1595</v>
      </c>
      <c r="E225" s="3" t="s">
        <v>1596</v>
      </c>
      <c r="F225" s="3" t="s">
        <v>1596</v>
      </c>
      <c r="G225" s="3" t="s">
        <v>39</v>
      </c>
      <c r="H225" s="28" t="s">
        <v>40</v>
      </c>
    </row>
    <row r="226" spans="2:8" x14ac:dyDescent="0.25">
      <c r="B226" s="27">
        <v>8825</v>
      </c>
      <c r="C226" s="1" t="s">
        <v>269</v>
      </c>
      <c r="D226" s="2" t="s">
        <v>1595</v>
      </c>
      <c r="E226" s="3" t="s">
        <v>1595</v>
      </c>
      <c r="F226" s="3" t="s">
        <v>1595</v>
      </c>
      <c r="G226" s="3" t="s">
        <v>113</v>
      </c>
      <c r="H226" s="28" t="s">
        <v>98</v>
      </c>
    </row>
    <row r="227" spans="2:8" x14ac:dyDescent="0.25">
      <c r="B227" s="27">
        <v>8261</v>
      </c>
      <c r="C227" s="1" t="s">
        <v>270</v>
      </c>
      <c r="D227" s="2" t="s">
        <v>1596</v>
      </c>
      <c r="E227" s="3" t="s">
        <v>1596</v>
      </c>
      <c r="F227" s="3" t="s">
        <v>1596</v>
      </c>
      <c r="G227" s="3" t="s">
        <v>39</v>
      </c>
      <c r="H227" s="28" t="s">
        <v>40</v>
      </c>
    </row>
    <row r="228" spans="2:8" x14ac:dyDescent="0.25">
      <c r="B228" s="27">
        <v>8634</v>
      </c>
      <c r="C228" s="1" t="s">
        <v>271</v>
      </c>
      <c r="D228" s="2" t="s">
        <v>1595</v>
      </c>
      <c r="E228" s="3" t="s">
        <v>1595</v>
      </c>
      <c r="F228" s="3" t="s">
        <v>1595</v>
      </c>
      <c r="G228" s="3" t="s">
        <v>84</v>
      </c>
      <c r="H228" s="28" t="s">
        <v>51</v>
      </c>
    </row>
    <row r="229" spans="2:8" x14ac:dyDescent="0.25">
      <c r="B229" s="27">
        <v>8088</v>
      </c>
      <c r="C229" s="1" t="s">
        <v>272</v>
      </c>
      <c r="D229" s="2" t="s">
        <v>1596</v>
      </c>
      <c r="E229" s="3" t="s">
        <v>1596</v>
      </c>
      <c r="F229" s="3" t="s">
        <v>1596</v>
      </c>
      <c r="G229" s="3" t="s">
        <v>60</v>
      </c>
      <c r="H229" s="28" t="s">
        <v>44</v>
      </c>
    </row>
    <row r="230" spans="2:8" x14ac:dyDescent="0.25">
      <c r="B230" s="27">
        <v>8547</v>
      </c>
      <c r="C230" s="1" t="s">
        <v>273</v>
      </c>
      <c r="D230" s="2" t="s">
        <v>1595</v>
      </c>
      <c r="E230" s="3" t="s">
        <v>1595</v>
      </c>
      <c r="F230" s="3" t="s">
        <v>1596</v>
      </c>
      <c r="G230" s="3" t="s">
        <v>62</v>
      </c>
      <c r="H230" s="28" t="s">
        <v>51</v>
      </c>
    </row>
    <row r="231" spans="2:8" x14ac:dyDescent="0.25">
      <c r="B231" s="27">
        <v>8978</v>
      </c>
      <c r="C231" s="1" t="s">
        <v>274</v>
      </c>
      <c r="D231" s="2" t="s">
        <v>1595</v>
      </c>
      <c r="E231" s="3" t="s">
        <v>1595</v>
      </c>
      <c r="F231" s="3" t="s">
        <v>1595</v>
      </c>
      <c r="G231" s="3" t="s">
        <v>275</v>
      </c>
      <c r="H231" s="28" t="s">
        <v>74</v>
      </c>
    </row>
    <row r="232" spans="2:8" x14ac:dyDescent="0.25">
      <c r="B232" s="27">
        <v>8128</v>
      </c>
      <c r="C232" s="1" t="s">
        <v>276</v>
      </c>
      <c r="D232" s="2" t="s">
        <v>1595</v>
      </c>
      <c r="E232" s="3" t="s">
        <v>1595</v>
      </c>
      <c r="F232" s="3" t="s">
        <v>1595</v>
      </c>
      <c r="G232" s="3" t="s">
        <v>69</v>
      </c>
      <c r="H232" s="28" t="s">
        <v>40</v>
      </c>
    </row>
    <row r="233" spans="2:8" x14ac:dyDescent="0.25">
      <c r="B233" s="27">
        <v>8665</v>
      </c>
      <c r="C233" s="1" t="s">
        <v>277</v>
      </c>
      <c r="D233" s="2" t="s">
        <v>1596</v>
      </c>
      <c r="E233" s="3" t="s">
        <v>1596</v>
      </c>
      <c r="F233" s="3" t="s">
        <v>1596</v>
      </c>
      <c r="G233" s="3" t="s">
        <v>84</v>
      </c>
      <c r="H233" s="28" t="s">
        <v>51</v>
      </c>
    </row>
    <row r="234" spans="2:8" x14ac:dyDescent="0.25">
      <c r="B234" s="27">
        <v>7935</v>
      </c>
      <c r="C234" s="1" t="s">
        <v>278</v>
      </c>
      <c r="D234" s="2" t="s">
        <v>1596</v>
      </c>
      <c r="E234" s="3" t="s">
        <v>1596</v>
      </c>
      <c r="F234" s="3" t="s">
        <v>1596</v>
      </c>
      <c r="G234" s="3" t="s">
        <v>21</v>
      </c>
      <c r="H234" s="28" t="s">
        <v>22</v>
      </c>
    </row>
    <row r="235" spans="2:8" x14ac:dyDescent="0.25">
      <c r="B235" s="27">
        <v>8283</v>
      </c>
      <c r="C235" s="1" t="s">
        <v>279</v>
      </c>
      <c r="D235" s="2" t="s">
        <v>1596</v>
      </c>
      <c r="E235" s="3" t="s">
        <v>1596</v>
      </c>
      <c r="F235" s="3" t="s">
        <v>1596</v>
      </c>
      <c r="G235" s="3" t="s">
        <v>88</v>
      </c>
      <c r="H235" s="28" t="s">
        <v>40</v>
      </c>
    </row>
    <row r="236" spans="2:8" x14ac:dyDescent="0.25">
      <c r="B236" s="27">
        <v>8277</v>
      </c>
      <c r="C236" s="1" t="s">
        <v>280</v>
      </c>
      <c r="D236" s="2" t="s">
        <v>1595</v>
      </c>
      <c r="E236" s="3" t="s">
        <v>1595</v>
      </c>
      <c r="F236" s="3" t="s">
        <v>1596</v>
      </c>
      <c r="G236" s="3" t="s">
        <v>39</v>
      </c>
      <c r="H236" s="28" t="s">
        <v>40</v>
      </c>
    </row>
    <row r="237" spans="2:8" x14ac:dyDescent="0.25">
      <c r="B237" s="27">
        <v>50693</v>
      </c>
      <c r="C237" s="1" t="s">
        <v>280</v>
      </c>
      <c r="D237" s="2" t="s">
        <v>1595</v>
      </c>
      <c r="E237" s="3" t="s">
        <v>1595</v>
      </c>
      <c r="F237" s="3" t="s">
        <v>1596</v>
      </c>
      <c r="G237" s="3" t="s">
        <v>39</v>
      </c>
      <c r="H237" s="28" t="s">
        <v>40</v>
      </c>
    </row>
    <row r="238" spans="2:8" x14ac:dyDescent="0.25">
      <c r="B238" s="27">
        <v>8826</v>
      </c>
      <c r="C238" s="1" t="s">
        <v>281</v>
      </c>
      <c r="D238" s="2" t="s">
        <v>1595</v>
      </c>
      <c r="E238" s="3" t="s">
        <v>1595</v>
      </c>
      <c r="F238" s="3" t="s">
        <v>1595</v>
      </c>
      <c r="G238" s="3" t="s">
        <v>113</v>
      </c>
      <c r="H238" s="28" t="s">
        <v>98</v>
      </c>
    </row>
    <row r="239" spans="2:8" x14ac:dyDescent="0.25">
      <c r="B239" s="27">
        <v>8643</v>
      </c>
      <c r="C239" s="1" t="s">
        <v>282</v>
      </c>
      <c r="D239" s="2" t="s">
        <v>1596</v>
      </c>
      <c r="E239" s="3" t="s">
        <v>1596</v>
      </c>
      <c r="F239" s="3" t="s">
        <v>1596</v>
      </c>
      <c r="G239" s="3" t="s">
        <v>56</v>
      </c>
      <c r="H239" s="28" t="s">
        <v>51</v>
      </c>
    </row>
    <row r="240" spans="2:8" x14ac:dyDescent="0.25">
      <c r="B240" s="27">
        <v>8465</v>
      </c>
      <c r="C240" s="1" t="s">
        <v>283</v>
      </c>
      <c r="D240" s="2" t="s">
        <v>1596</v>
      </c>
      <c r="E240" s="3" t="s">
        <v>1596</v>
      </c>
      <c r="F240" s="3" t="s">
        <v>1596</v>
      </c>
      <c r="G240" s="3" t="s">
        <v>26</v>
      </c>
      <c r="H240" s="28" t="s">
        <v>27</v>
      </c>
    </row>
    <row r="241" spans="2:8" x14ac:dyDescent="0.25">
      <c r="B241" s="27">
        <v>8733</v>
      </c>
      <c r="C241" s="1" t="s">
        <v>284</v>
      </c>
      <c r="D241" s="2" t="s">
        <v>1596</v>
      </c>
      <c r="E241" s="3" t="s">
        <v>1596</v>
      </c>
      <c r="F241" s="3" t="s">
        <v>1596</v>
      </c>
      <c r="G241" s="3" t="s">
        <v>144</v>
      </c>
      <c r="H241" s="28" t="s">
        <v>51</v>
      </c>
    </row>
    <row r="242" spans="2:8" x14ac:dyDescent="0.25">
      <c r="B242" s="27">
        <v>50624</v>
      </c>
      <c r="C242" s="1" t="s">
        <v>285</v>
      </c>
      <c r="D242" s="2" t="s">
        <v>1596</v>
      </c>
      <c r="E242" s="3" t="s">
        <v>1596</v>
      </c>
      <c r="F242" s="3" t="s">
        <v>1596</v>
      </c>
      <c r="G242" s="3" t="s">
        <v>144</v>
      </c>
      <c r="H242" s="28" t="s">
        <v>51</v>
      </c>
    </row>
    <row r="243" spans="2:8" ht="30" x14ac:dyDescent="0.25">
      <c r="B243" s="27">
        <v>50692</v>
      </c>
      <c r="C243" s="1" t="s">
        <v>286</v>
      </c>
      <c r="D243" s="2" t="s">
        <v>1595</v>
      </c>
      <c r="E243" s="3" t="s">
        <v>1596</v>
      </c>
      <c r="F243" s="3" t="s">
        <v>1596</v>
      </c>
      <c r="G243" s="3" t="s">
        <v>39</v>
      </c>
      <c r="H243" s="28" t="s">
        <v>40</v>
      </c>
    </row>
    <row r="244" spans="2:8" x14ac:dyDescent="0.25">
      <c r="B244" s="27">
        <v>50694</v>
      </c>
      <c r="C244" s="1" t="s">
        <v>287</v>
      </c>
      <c r="D244" s="2" t="s">
        <v>1595</v>
      </c>
      <c r="E244" s="3" t="s">
        <v>1595</v>
      </c>
      <c r="F244" s="3" t="s">
        <v>1596</v>
      </c>
      <c r="G244" s="3" t="s">
        <v>39</v>
      </c>
      <c r="H244" s="28" t="s">
        <v>40</v>
      </c>
    </row>
    <row r="245" spans="2:8" x14ac:dyDescent="0.25">
      <c r="B245" s="27">
        <v>8715</v>
      </c>
      <c r="C245" s="1" t="s">
        <v>288</v>
      </c>
      <c r="D245" s="2" t="s">
        <v>1596</v>
      </c>
      <c r="E245" s="3" t="s">
        <v>1596</v>
      </c>
      <c r="F245" s="3" t="s">
        <v>1596</v>
      </c>
      <c r="G245" s="3" t="s">
        <v>174</v>
      </c>
      <c r="H245" s="28" t="s">
        <v>51</v>
      </c>
    </row>
    <row r="246" spans="2:8" x14ac:dyDescent="0.25">
      <c r="B246" s="27">
        <v>8022</v>
      </c>
      <c r="C246" s="1" t="s">
        <v>289</v>
      </c>
      <c r="D246" s="2" t="s">
        <v>1595</v>
      </c>
      <c r="E246" s="3" t="s">
        <v>1596</v>
      </c>
      <c r="F246" s="3" t="s">
        <v>1595</v>
      </c>
      <c r="G246" s="3" t="s">
        <v>53</v>
      </c>
      <c r="H246" s="28" t="s">
        <v>22</v>
      </c>
    </row>
    <row r="247" spans="2:8" x14ac:dyDescent="0.25">
      <c r="B247" s="27">
        <v>8115</v>
      </c>
      <c r="C247" s="1" t="s">
        <v>290</v>
      </c>
      <c r="D247" s="2" t="s">
        <v>1596</v>
      </c>
      <c r="E247" s="3" t="s">
        <v>1596</v>
      </c>
      <c r="F247" s="3" t="s">
        <v>1596</v>
      </c>
      <c r="G247" s="3" t="s">
        <v>60</v>
      </c>
      <c r="H247" s="28" t="s">
        <v>44</v>
      </c>
    </row>
    <row r="248" spans="2:8" x14ac:dyDescent="0.25">
      <c r="B248" s="27">
        <v>8444</v>
      </c>
      <c r="C248" s="1" t="s">
        <v>291</v>
      </c>
      <c r="D248" s="2" t="s">
        <v>1595</v>
      </c>
      <c r="E248" s="3" t="s">
        <v>1595</v>
      </c>
      <c r="F248" s="3" t="s">
        <v>1595</v>
      </c>
      <c r="G248" s="3" t="s">
        <v>26</v>
      </c>
      <c r="H248" s="28" t="s">
        <v>27</v>
      </c>
    </row>
    <row r="249" spans="2:8" x14ac:dyDescent="0.25">
      <c r="B249" s="27">
        <v>8732</v>
      </c>
      <c r="C249" s="1" t="s">
        <v>292</v>
      </c>
      <c r="D249" s="2" t="s">
        <v>1596</v>
      </c>
      <c r="E249" s="3" t="s">
        <v>1596</v>
      </c>
      <c r="F249" s="3" t="s">
        <v>1596</v>
      </c>
      <c r="G249" s="3" t="s">
        <v>144</v>
      </c>
      <c r="H249" s="28" t="s">
        <v>51</v>
      </c>
    </row>
    <row r="250" spans="2:8" x14ac:dyDescent="0.25">
      <c r="B250" s="27">
        <v>8672</v>
      </c>
      <c r="C250" s="1" t="s">
        <v>293</v>
      </c>
      <c r="D250" s="2" t="s">
        <v>1596</v>
      </c>
      <c r="E250" s="3" t="s">
        <v>1596</v>
      </c>
      <c r="F250" s="3" t="s">
        <v>1596</v>
      </c>
      <c r="G250" s="3" t="s">
        <v>84</v>
      </c>
      <c r="H250" s="28" t="s">
        <v>51</v>
      </c>
    </row>
    <row r="251" spans="2:8" x14ac:dyDescent="0.25">
      <c r="B251" s="27">
        <v>8673</v>
      </c>
      <c r="C251" s="1" t="s">
        <v>294</v>
      </c>
      <c r="D251" s="2" t="s">
        <v>1596</v>
      </c>
      <c r="E251" s="3" t="s">
        <v>1596</v>
      </c>
      <c r="F251" s="3" t="s">
        <v>1596</v>
      </c>
      <c r="G251" s="3" t="s">
        <v>84</v>
      </c>
      <c r="H251" s="28" t="s">
        <v>51</v>
      </c>
    </row>
    <row r="252" spans="2:8" x14ac:dyDescent="0.25">
      <c r="B252" s="27">
        <v>8614</v>
      </c>
      <c r="C252" s="1" t="s">
        <v>295</v>
      </c>
      <c r="D252" s="2" t="s">
        <v>1596</v>
      </c>
      <c r="E252" s="3" t="s">
        <v>1596</v>
      </c>
      <c r="F252" s="3" t="s">
        <v>1596</v>
      </c>
      <c r="G252" s="3" t="s">
        <v>84</v>
      </c>
      <c r="H252" s="28" t="s">
        <v>51</v>
      </c>
    </row>
    <row r="253" spans="2:8" x14ac:dyDescent="0.25">
      <c r="B253" s="27">
        <v>8678</v>
      </c>
      <c r="C253" s="1" t="s">
        <v>295</v>
      </c>
      <c r="D253" s="2" t="s">
        <v>1596</v>
      </c>
      <c r="E253" s="3" t="s">
        <v>1596</v>
      </c>
      <c r="F253" s="3" t="s">
        <v>1596</v>
      </c>
      <c r="G253" s="3" t="s">
        <v>84</v>
      </c>
      <c r="H253" s="28" t="s">
        <v>51</v>
      </c>
    </row>
    <row r="254" spans="2:8" x14ac:dyDescent="0.25">
      <c r="B254" s="27">
        <v>50642</v>
      </c>
      <c r="C254" s="1" t="s">
        <v>295</v>
      </c>
      <c r="D254" s="2" t="s">
        <v>1596</v>
      </c>
      <c r="E254" s="3" t="s">
        <v>1596</v>
      </c>
      <c r="F254" s="3" t="s">
        <v>1596</v>
      </c>
      <c r="G254" s="3" t="s">
        <v>84</v>
      </c>
      <c r="H254" s="28" t="s">
        <v>51</v>
      </c>
    </row>
    <row r="255" spans="2:8" x14ac:dyDescent="0.25">
      <c r="B255" s="27">
        <v>8212</v>
      </c>
      <c r="C255" s="1" t="s">
        <v>296</v>
      </c>
      <c r="D255" s="2" t="s">
        <v>1596</v>
      </c>
      <c r="E255" s="3" t="s">
        <v>1596</v>
      </c>
      <c r="F255" s="3" t="s">
        <v>1596</v>
      </c>
      <c r="G255" s="3" t="s">
        <v>110</v>
      </c>
      <c r="H255" s="28" t="s">
        <v>51</v>
      </c>
    </row>
    <row r="256" spans="2:8" x14ac:dyDescent="0.25">
      <c r="B256" s="27">
        <v>8892</v>
      </c>
      <c r="C256" s="1" t="s">
        <v>297</v>
      </c>
      <c r="D256" s="2" t="s">
        <v>1595</v>
      </c>
      <c r="E256" s="3" t="s">
        <v>1595</v>
      </c>
      <c r="F256" s="3" t="s">
        <v>1595</v>
      </c>
      <c r="G256" s="3" t="s">
        <v>36</v>
      </c>
      <c r="H256" s="28" t="s">
        <v>37</v>
      </c>
    </row>
    <row r="257" spans="2:8" x14ac:dyDescent="0.25">
      <c r="B257" s="27">
        <v>7934</v>
      </c>
      <c r="C257" s="1" t="s">
        <v>298</v>
      </c>
      <c r="D257" s="2" t="s">
        <v>1596</v>
      </c>
      <c r="E257" s="3" t="s">
        <v>1596</v>
      </c>
      <c r="F257" s="3" t="s">
        <v>1596</v>
      </c>
      <c r="G257" s="3" t="s">
        <v>21</v>
      </c>
      <c r="H257" s="28" t="s">
        <v>22</v>
      </c>
    </row>
    <row r="258" spans="2:8" x14ac:dyDescent="0.25">
      <c r="B258" s="27">
        <v>7949</v>
      </c>
      <c r="C258" s="1" t="s">
        <v>299</v>
      </c>
      <c r="D258" s="2" t="s">
        <v>1595</v>
      </c>
      <c r="E258" s="3" t="s">
        <v>1596</v>
      </c>
      <c r="F258" s="3" t="s">
        <v>1596</v>
      </c>
      <c r="G258" s="3" t="s">
        <v>53</v>
      </c>
      <c r="H258" s="28" t="s">
        <v>22</v>
      </c>
    </row>
    <row r="259" spans="2:8" x14ac:dyDescent="0.25">
      <c r="B259" s="27">
        <v>8413</v>
      </c>
      <c r="C259" s="1" t="s">
        <v>300</v>
      </c>
      <c r="D259" s="2" t="s">
        <v>1595</v>
      </c>
      <c r="E259" s="3" t="s">
        <v>1595</v>
      </c>
      <c r="F259" s="3" t="s">
        <v>1596</v>
      </c>
      <c r="G259" s="3" t="s">
        <v>58</v>
      </c>
      <c r="H259" s="28" t="s">
        <v>27</v>
      </c>
    </row>
    <row r="260" spans="2:8" x14ac:dyDescent="0.25">
      <c r="B260" s="27">
        <v>100126</v>
      </c>
      <c r="C260" s="1" t="s">
        <v>301</v>
      </c>
      <c r="D260" s="2" t="s">
        <v>1596</v>
      </c>
      <c r="E260" s="3" t="s">
        <v>1596</v>
      </c>
      <c r="F260" s="3" t="s">
        <v>1596</v>
      </c>
      <c r="G260" s="3" t="s">
        <v>53</v>
      </c>
      <c r="H260" s="28" t="s">
        <v>22</v>
      </c>
    </row>
    <row r="261" spans="2:8" x14ac:dyDescent="0.25">
      <c r="B261" s="27">
        <v>7943</v>
      </c>
      <c r="C261" s="1" t="s">
        <v>302</v>
      </c>
      <c r="D261" s="2" t="s">
        <v>1596</v>
      </c>
      <c r="E261" s="3" t="s">
        <v>1596</v>
      </c>
      <c r="F261" s="3" t="s">
        <v>1596</v>
      </c>
      <c r="G261" s="3" t="s">
        <v>53</v>
      </c>
      <c r="H261" s="28" t="s">
        <v>22</v>
      </c>
    </row>
    <row r="262" spans="2:8" x14ac:dyDescent="0.25">
      <c r="B262" s="27">
        <v>8499</v>
      </c>
      <c r="C262" s="1" t="s">
        <v>303</v>
      </c>
      <c r="D262" s="2" t="s">
        <v>1595</v>
      </c>
      <c r="E262" s="3" t="s">
        <v>1595</v>
      </c>
      <c r="F262" s="3" t="s">
        <v>1595</v>
      </c>
      <c r="G262" s="3" t="s">
        <v>39</v>
      </c>
      <c r="H262" s="28" t="s">
        <v>40</v>
      </c>
    </row>
    <row r="263" spans="2:8" x14ac:dyDescent="0.25">
      <c r="B263" s="27">
        <v>8615</v>
      </c>
      <c r="C263" s="1" t="s">
        <v>304</v>
      </c>
      <c r="D263" s="2" t="s">
        <v>1596</v>
      </c>
      <c r="E263" s="3" t="s">
        <v>1596</v>
      </c>
      <c r="F263" s="3" t="s">
        <v>1596</v>
      </c>
      <c r="G263" s="3" t="s">
        <v>84</v>
      </c>
      <c r="H263" s="28" t="s">
        <v>51</v>
      </c>
    </row>
    <row r="264" spans="2:8" x14ac:dyDescent="0.25">
      <c r="B264" s="27">
        <v>8353</v>
      </c>
      <c r="C264" s="1" t="s">
        <v>305</v>
      </c>
      <c r="D264" s="2" t="s">
        <v>1595</v>
      </c>
      <c r="E264" s="3" t="s">
        <v>1595</v>
      </c>
      <c r="F264" s="3" t="s">
        <v>1596</v>
      </c>
      <c r="G264" s="3" t="s">
        <v>21</v>
      </c>
      <c r="H264" s="28" t="s">
        <v>22</v>
      </c>
    </row>
    <row r="265" spans="2:8" x14ac:dyDescent="0.25">
      <c r="B265" s="27">
        <v>8061</v>
      </c>
      <c r="C265" s="1" t="s">
        <v>306</v>
      </c>
      <c r="D265" s="2" t="s">
        <v>1596</v>
      </c>
      <c r="E265" s="3" t="s">
        <v>1596</v>
      </c>
      <c r="F265" s="3" t="s">
        <v>1596</v>
      </c>
      <c r="G265" s="3" t="s">
        <v>43</v>
      </c>
      <c r="H265" s="28" t="s">
        <v>44</v>
      </c>
    </row>
    <row r="266" spans="2:8" x14ac:dyDescent="0.25">
      <c r="B266" s="27">
        <v>8730</v>
      </c>
      <c r="C266" s="1" t="s">
        <v>307</v>
      </c>
      <c r="D266" s="2" t="s">
        <v>1596</v>
      </c>
      <c r="E266" s="3" t="s">
        <v>1596</v>
      </c>
      <c r="F266" s="3" t="s">
        <v>1596</v>
      </c>
      <c r="G266" s="3" t="s">
        <v>144</v>
      </c>
      <c r="H266" s="28" t="s">
        <v>51</v>
      </c>
    </row>
    <row r="267" spans="2:8" x14ac:dyDescent="0.25">
      <c r="B267" s="27">
        <v>8370</v>
      </c>
      <c r="C267" s="1" t="s">
        <v>308</v>
      </c>
      <c r="D267" s="2" t="s">
        <v>1596</v>
      </c>
      <c r="E267" s="3" t="s">
        <v>1596</v>
      </c>
      <c r="F267" s="3" t="s">
        <v>1596</v>
      </c>
      <c r="G267" s="3" t="s">
        <v>39</v>
      </c>
      <c r="H267" s="28" t="s">
        <v>40</v>
      </c>
    </row>
    <row r="268" spans="2:8" x14ac:dyDescent="0.25">
      <c r="B268" s="27">
        <v>50635</v>
      </c>
      <c r="C268" s="1" t="s">
        <v>309</v>
      </c>
      <c r="D268" s="2" t="s">
        <v>1595</v>
      </c>
      <c r="E268" s="3" t="s">
        <v>1595</v>
      </c>
      <c r="F268" s="3" t="s">
        <v>1595</v>
      </c>
      <c r="G268" s="3" t="s">
        <v>62</v>
      </c>
      <c r="H268" s="28" t="s">
        <v>51</v>
      </c>
    </row>
    <row r="269" spans="2:8" x14ac:dyDescent="0.25">
      <c r="B269" s="27">
        <v>8811</v>
      </c>
      <c r="C269" s="1" t="s">
        <v>310</v>
      </c>
      <c r="D269" s="2" t="s">
        <v>1595</v>
      </c>
      <c r="E269" s="3" t="s">
        <v>1595</v>
      </c>
      <c r="F269" s="3" t="s">
        <v>1596</v>
      </c>
      <c r="G269" s="3" t="s">
        <v>113</v>
      </c>
      <c r="H269" s="28" t="s">
        <v>98</v>
      </c>
    </row>
    <row r="270" spans="2:8" x14ac:dyDescent="0.25">
      <c r="B270" s="27">
        <v>8169</v>
      </c>
      <c r="C270" s="1" t="s">
        <v>311</v>
      </c>
      <c r="D270" s="2" t="s">
        <v>1595</v>
      </c>
      <c r="E270" s="3" t="s">
        <v>1595</v>
      </c>
      <c r="F270" s="3" t="s">
        <v>1595</v>
      </c>
      <c r="G270" s="3" t="s">
        <v>71</v>
      </c>
      <c r="H270" s="28" t="s">
        <v>44</v>
      </c>
    </row>
    <row r="271" spans="2:8" x14ac:dyDescent="0.25">
      <c r="B271" s="27">
        <v>8395</v>
      </c>
      <c r="C271" s="1" t="s">
        <v>312</v>
      </c>
      <c r="D271" s="2" t="s">
        <v>1595</v>
      </c>
      <c r="E271" s="3" t="s">
        <v>1595</v>
      </c>
      <c r="F271" s="3" t="s">
        <v>1596</v>
      </c>
      <c r="G271" s="3" t="s">
        <v>39</v>
      </c>
      <c r="H271" s="28" t="s">
        <v>40</v>
      </c>
    </row>
    <row r="272" spans="2:8" x14ac:dyDescent="0.25">
      <c r="B272" s="27">
        <v>8713</v>
      </c>
      <c r="C272" s="1" t="s">
        <v>313</v>
      </c>
      <c r="D272" s="2" t="s">
        <v>1596</v>
      </c>
      <c r="E272" s="3" t="s">
        <v>1596</v>
      </c>
      <c r="F272" s="3" t="s">
        <v>1596</v>
      </c>
      <c r="G272" s="3" t="s">
        <v>174</v>
      </c>
      <c r="H272" s="28" t="s">
        <v>51</v>
      </c>
    </row>
    <row r="273" spans="2:8" x14ac:dyDescent="0.25">
      <c r="B273" s="27">
        <v>8184</v>
      </c>
      <c r="C273" s="1" t="s">
        <v>314</v>
      </c>
      <c r="D273" s="2" t="s">
        <v>1596</v>
      </c>
      <c r="E273" s="3" t="s">
        <v>1596</v>
      </c>
      <c r="F273" s="3" t="s">
        <v>1596</v>
      </c>
      <c r="G273" s="3" t="s">
        <v>315</v>
      </c>
      <c r="H273" s="28" t="s">
        <v>44</v>
      </c>
    </row>
    <row r="274" spans="2:8" x14ac:dyDescent="0.25">
      <c r="B274" s="27">
        <v>8938</v>
      </c>
      <c r="C274" s="1" t="s">
        <v>316</v>
      </c>
      <c r="D274" s="2" t="s">
        <v>1596</v>
      </c>
      <c r="E274" s="3" t="s">
        <v>1596</v>
      </c>
      <c r="F274" s="3" t="s">
        <v>1596</v>
      </c>
      <c r="G274" s="3" t="s">
        <v>73</v>
      </c>
      <c r="H274" s="28" t="s">
        <v>74</v>
      </c>
    </row>
    <row r="275" spans="2:8" x14ac:dyDescent="0.25">
      <c r="B275" s="27">
        <v>8539</v>
      </c>
      <c r="C275" s="1" t="s">
        <v>317</v>
      </c>
      <c r="D275" s="2" t="s">
        <v>1595</v>
      </c>
      <c r="E275" s="3" t="s">
        <v>1595</v>
      </c>
      <c r="F275" s="3" t="s">
        <v>1595</v>
      </c>
      <c r="G275" s="3" t="s">
        <v>130</v>
      </c>
      <c r="H275" s="28" t="s">
        <v>51</v>
      </c>
    </row>
    <row r="276" spans="2:8" x14ac:dyDescent="0.25">
      <c r="B276" s="27">
        <v>8983</v>
      </c>
      <c r="C276" s="1" t="s">
        <v>318</v>
      </c>
      <c r="D276" s="2" t="s">
        <v>1595</v>
      </c>
      <c r="E276" s="3" t="s">
        <v>1595</v>
      </c>
      <c r="F276" s="3" t="s">
        <v>1595</v>
      </c>
      <c r="G276" s="3" t="s">
        <v>36</v>
      </c>
      <c r="H276" s="28" t="s">
        <v>37</v>
      </c>
    </row>
    <row r="277" spans="2:8" x14ac:dyDescent="0.25">
      <c r="B277" s="27">
        <v>8787</v>
      </c>
      <c r="C277" s="1" t="s">
        <v>319</v>
      </c>
      <c r="D277" s="2" t="s">
        <v>1595</v>
      </c>
      <c r="E277" s="3" t="s">
        <v>1595</v>
      </c>
      <c r="F277" s="3" t="s">
        <v>1596</v>
      </c>
      <c r="G277" s="3" t="s">
        <v>113</v>
      </c>
      <c r="H277" s="28" t="s">
        <v>98</v>
      </c>
    </row>
    <row r="278" spans="2:8" x14ac:dyDescent="0.25">
      <c r="B278" s="27">
        <v>8723</v>
      </c>
      <c r="C278" s="1" t="s">
        <v>320</v>
      </c>
      <c r="D278" s="2" t="s">
        <v>1596</v>
      </c>
      <c r="E278" s="3" t="s">
        <v>1596</v>
      </c>
      <c r="F278" s="3" t="s">
        <v>1596</v>
      </c>
      <c r="G278" s="3" t="s">
        <v>174</v>
      </c>
      <c r="H278" s="28" t="s">
        <v>51</v>
      </c>
    </row>
    <row r="279" spans="2:8" x14ac:dyDescent="0.25">
      <c r="B279" s="27">
        <v>8118</v>
      </c>
      <c r="C279" s="1" t="s">
        <v>321</v>
      </c>
      <c r="D279" s="2" t="s">
        <v>1596</v>
      </c>
      <c r="E279" s="3" t="s">
        <v>1596</v>
      </c>
      <c r="F279" s="3" t="s">
        <v>1596</v>
      </c>
      <c r="G279" s="3" t="s">
        <v>60</v>
      </c>
      <c r="H279" s="28" t="s">
        <v>44</v>
      </c>
    </row>
    <row r="280" spans="2:8" x14ac:dyDescent="0.25">
      <c r="B280" s="27">
        <v>8659</v>
      </c>
      <c r="C280" s="1" t="s">
        <v>321</v>
      </c>
      <c r="D280" s="2" t="s">
        <v>1596</v>
      </c>
      <c r="E280" s="3" t="s">
        <v>1596</v>
      </c>
      <c r="F280" s="3" t="s">
        <v>1596</v>
      </c>
      <c r="G280" s="3" t="s">
        <v>56</v>
      </c>
      <c r="H280" s="28" t="s">
        <v>51</v>
      </c>
    </row>
    <row r="281" spans="2:8" x14ac:dyDescent="0.25">
      <c r="B281" s="27">
        <v>8306</v>
      </c>
      <c r="C281" s="1" t="s">
        <v>322</v>
      </c>
      <c r="D281" s="2" t="s">
        <v>1595</v>
      </c>
      <c r="E281" s="3" t="s">
        <v>1595</v>
      </c>
      <c r="F281" s="3" t="s">
        <v>1596</v>
      </c>
      <c r="G281" s="3" t="s">
        <v>47</v>
      </c>
      <c r="H281" s="28" t="s">
        <v>40</v>
      </c>
    </row>
    <row r="282" spans="2:8" x14ac:dyDescent="0.25">
      <c r="B282" s="27">
        <v>9021</v>
      </c>
      <c r="C282" s="1" t="s">
        <v>323</v>
      </c>
      <c r="D282" s="2" t="s">
        <v>1595</v>
      </c>
      <c r="E282" s="3" t="s">
        <v>1596</v>
      </c>
      <c r="F282" s="3" t="s">
        <v>1595</v>
      </c>
      <c r="G282" s="3" t="s">
        <v>53</v>
      </c>
      <c r="H282" s="28" t="s">
        <v>22</v>
      </c>
    </row>
    <row r="283" spans="2:8" x14ac:dyDescent="0.25">
      <c r="B283" s="27">
        <v>8675</v>
      </c>
      <c r="C283" s="1" t="s">
        <v>324</v>
      </c>
      <c r="D283" s="2" t="s">
        <v>1596</v>
      </c>
      <c r="E283" s="3" t="s">
        <v>1596</v>
      </c>
      <c r="F283" s="3" t="s">
        <v>1596</v>
      </c>
      <c r="G283" s="3" t="s">
        <v>84</v>
      </c>
      <c r="H283" s="28" t="s">
        <v>51</v>
      </c>
    </row>
    <row r="284" spans="2:8" x14ac:dyDescent="0.25">
      <c r="B284" s="27">
        <v>8488</v>
      </c>
      <c r="C284" s="1" t="s">
        <v>325</v>
      </c>
      <c r="D284" s="2" t="s">
        <v>1595</v>
      </c>
      <c r="E284" s="3" t="s">
        <v>1596</v>
      </c>
      <c r="F284" s="3" t="s">
        <v>1596</v>
      </c>
      <c r="G284" s="3" t="s">
        <v>26</v>
      </c>
      <c r="H284" s="28" t="s">
        <v>27</v>
      </c>
    </row>
    <row r="285" spans="2:8" x14ac:dyDescent="0.25">
      <c r="B285" s="27">
        <v>8119</v>
      </c>
      <c r="C285" s="1" t="s">
        <v>326</v>
      </c>
      <c r="D285" s="2" t="s">
        <v>1596</v>
      </c>
      <c r="E285" s="3" t="s">
        <v>1596</v>
      </c>
      <c r="F285" s="3" t="s">
        <v>1596</v>
      </c>
      <c r="G285" s="3" t="s">
        <v>60</v>
      </c>
      <c r="H285" s="28" t="s">
        <v>44</v>
      </c>
    </row>
    <row r="286" spans="2:8" x14ac:dyDescent="0.25">
      <c r="B286" s="27">
        <v>9004</v>
      </c>
      <c r="C286" s="1" t="s">
        <v>327</v>
      </c>
      <c r="D286" s="2" t="s">
        <v>1595</v>
      </c>
      <c r="E286" s="3" t="s">
        <v>1596</v>
      </c>
      <c r="F286" s="3" t="s">
        <v>1596</v>
      </c>
      <c r="G286" s="3" t="s">
        <v>328</v>
      </c>
      <c r="H286" s="28" t="s">
        <v>37</v>
      </c>
    </row>
    <row r="287" spans="2:8" x14ac:dyDescent="0.25">
      <c r="B287" s="27">
        <v>8736</v>
      </c>
      <c r="C287" s="1" t="s">
        <v>329</v>
      </c>
      <c r="D287" s="2" t="s">
        <v>1595</v>
      </c>
      <c r="E287" s="3" t="s">
        <v>1595</v>
      </c>
      <c r="F287" s="3" t="s">
        <v>1596</v>
      </c>
      <c r="G287" s="3" t="s">
        <v>144</v>
      </c>
      <c r="H287" s="28" t="s">
        <v>51</v>
      </c>
    </row>
    <row r="288" spans="2:8" x14ac:dyDescent="0.25">
      <c r="B288" s="27">
        <v>8703</v>
      </c>
      <c r="C288" s="1" t="s">
        <v>330</v>
      </c>
      <c r="D288" s="2" t="s">
        <v>1596</v>
      </c>
      <c r="E288" s="3" t="s">
        <v>1596</v>
      </c>
      <c r="F288" s="3" t="s">
        <v>1596</v>
      </c>
      <c r="G288" s="3" t="s">
        <v>174</v>
      </c>
      <c r="H288" s="28" t="s">
        <v>51</v>
      </c>
    </row>
    <row r="289" spans="2:8" ht="30" x14ac:dyDescent="0.25">
      <c r="B289" s="27">
        <v>50579</v>
      </c>
      <c r="C289" s="1" t="s">
        <v>331</v>
      </c>
      <c r="D289" s="2" t="s">
        <v>1596</v>
      </c>
      <c r="E289" s="3" t="s">
        <v>1596</v>
      </c>
      <c r="F289" s="3" t="s">
        <v>1596</v>
      </c>
      <c r="G289" s="3" t="s">
        <v>43</v>
      </c>
      <c r="H289" s="28" t="s">
        <v>44</v>
      </c>
    </row>
    <row r="290" spans="2:8" x14ac:dyDescent="0.25">
      <c r="B290" s="27">
        <v>8693</v>
      </c>
      <c r="C290" s="1" t="s">
        <v>332</v>
      </c>
      <c r="D290" s="2" t="s">
        <v>1596</v>
      </c>
      <c r="E290" s="3" t="s">
        <v>1596</v>
      </c>
      <c r="F290" s="3" t="s">
        <v>1596</v>
      </c>
      <c r="G290" s="3" t="s">
        <v>84</v>
      </c>
      <c r="H290" s="28" t="s">
        <v>51</v>
      </c>
    </row>
    <row r="291" spans="2:8" x14ac:dyDescent="0.25">
      <c r="B291" s="27">
        <v>50662</v>
      </c>
      <c r="C291" s="1" t="s">
        <v>333</v>
      </c>
      <c r="D291" s="2" t="s">
        <v>1595</v>
      </c>
      <c r="E291" s="3" t="s">
        <v>1595</v>
      </c>
      <c r="F291" s="3" t="s">
        <v>1595</v>
      </c>
      <c r="G291" s="3" t="s">
        <v>84</v>
      </c>
      <c r="H291" s="28" t="s">
        <v>51</v>
      </c>
    </row>
    <row r="292" spans="2:8" x14ac:dyDescent="0.25">
      <c r="B292" s="27">
        <v>8869</v>
      </c>
      <c r="C292" s="1" t="s">
        <v>334</v>
      </c>
      <c r="D292" s="2" t="s">
        <v>1596</v>
      </c>
      <c r="E292" s="3" t="s">
        <v>1596</v>
      </c>
      <c r="F292" s="3" t="s">
        <v>1596</v>
      </c>
      <c r="G292" s="3" t="s">
        <v>328</v>
      </c>
      <c r="H292" s="28" t="s">
        <v>37</v>
      </c>
    </row>
    <row r="293" spans="2:8" x14ac:dyDescent="0.25">
      <c r="B293" s="27">
        <v>8461</v>
      </c>
      <c r="C293" s="1" t="s">
        <v>335</v>
      </c>
      <c r="D293" s="2" t="s">
        <v>1596</v>
      </c>
      <c r="E293" s="3" t="s">
        <v>1596</v>
      </c>
      <c r="F293" s="3" t="s">
        <v>1596</v>
      </c>
      <c r="G293" s="3" t="s">
        <v>26</v>
      </c>
      <c r="H293" s="28" t="s">
        <v>27</v>
      </c>
    </row>
    <row r="294" spans="2:8" x14ac:dyDescent="0.25">
      <c r="B294" s="27">
        <v>8500</v>
      </c>
      <c r="C294" s="1" t="s">
        <v>335</v>
      </c>
      <c r="D294" s="2" t="s">
        <v>1596</v>
      </c>
      <c r="E294" s="3" t="s">
        <v>1596</v>
      </c>
      <c r="F294" s="3" t="s">
        <v>1595</v>
      </c>
      <c r="G294" s="3" t="s">
        <v>26</v>
      </c>
      <c r="H294" s="28" t="s">
        <v>27</v>
      </c>
    </row>
    <row r="295" spans="2:8" x14ac:dyDescent="0.25">
      <c r="B295" s="27">
        <v>8839</v>
      </c>
      <c r="C295" s="1" t="s">
        <v>335</v>
      </c>
      <c r="D295" s="2" t="s">
        <v>1595</v>
      </c>
      <c r="E295" s="3" t="s">
        <v>1595</v>
      </c>
      <c r="F295" s="3" t="s">
        <v>1596</v>
      </c>
      <c r="G295" s="3" t="s">
        <v>113</v>
      </c>
      <c r="H295" s="28" t="s">
        <v>98</v>
      </c>
    </row>
    <row r="296" spans="2:8" x14ac:dyDescent="0.25">
      <c r="B296" s="27">
        <v>8225</v>
      </c>
      <c r="C296" s="1" t="s">
        <v>336</v>
      </c>
      <c r="D296" s="2" t="s">
        <v>1595</v>
      </c>
      <c r="E296" s="3" t="s">
        <v>1596</v>
      </c>
      <c r="F296" s="3" t="s">
        <v>1596</v>
      </c>
      <c r="G296" s="3" t="s">
        <v>43</v>
      </c>
      <c r="H296" s="28" t="s">
        <v>44</v>
      </c>
    </row>
    <row r="297" spans="2:8" x14ac:dyDescent="0.25">
      <c r="B297" s="27">
        <v>50548</v>
      </c>
      <c r="C297" s="1" t="s">
        <v>337</v>
      </c>
      <c r="D297" s="2" t="s">
        <v>1595</v>
      </c>
      <c r="E297" s="3" t="s">
        <v>1595</v>
      </c>
      <c r="F297" s="3" t="s">
        <v>1596</v>
      </c>
      <c r="G297" s="3" t="s">
        <v>73</v>
      </c>
      <c r="H297" s="28" t="s">
        <v>74</v>
      </c>
    </row>
    <row r="298" spans="2:8" x14ac:dyDescent="0.25">
      <c r="B298" s="27">
        <v>8912</v>
      </c>
      <c r="C298" s="1" t="s">
        <v>338</v>
      </c>
      <c r="D298" s="2" t="s">
        <v>1595</v>
      </c>
      <c r="E298" s="3" t="s">
        <v>1596</v>
      </c>
      <c r="F298" s="3" t="s">
        <v>1596</v>
      </c>
      <c r="G298" s="3" t="s">
        <v>73</v>
      </c>
      <c r="H298" s="28" t="s">
        <v>74</v>
      </c>
    </row>
    <row r="299" spans="2:8" x14ac:dyDescent="0.25">
      <c r="B299" s="27">
        <v>8708</v>
      </c>
      <c r="C299" s="1" t="s">
        <v>339</v>
      </c>
      <c r="D299" s="2" t="s">
        <v>1596</v>
      </c>
      <c r="E299" s="3" t="s">
        <v>1596</v>
      </c>
      <c r="F299" s="3" t="s">
        <v>1596</v>
      </c>
      <c r="G299" s="3" t="s">
        <v>174</v>
      </c>
      <c r="H299" s="28" t="s">
        <v>51</v>
      </c>
    </row>
    <row r="300" spans="2:8" x14ac:dyDescent="0.25">
      <c r="B300" s="27">
        <v>8415</v>
      </c>
      <c r="C300" s="1" t="s">
        <v>340</v>
      </c>
      <c r="D300" s="2" t="s">
        <v>1595</v>
      </c>
      <c r="E300" s="3" t="s">
        <v>1595</v>
      </c>
      <c r="F300" s="3" t="s">
        <v>1596</v>
      </c>
      <c r="G300" s="3" t="s">
        <v>58</v>
      </c>
      <c r="H300" s="28" t="s">
        <v>27</v>
      </c>
    </row>
    <row r="301" spans="2:8" x14ac:dyDescent="0.25">
      <c r="B301" s="27">
        <v>8334</v>
      </c>
      <c r="C301" s="1" t="s">
        <v>341</v>
      </c>
      <c r="D301" s="2" t="s">
        <v>1595</v>
      </c>
      <c r="E301" s="3" t="s">
        <v>1596</v>
      </c>
      <c r="F301" s="3" t="s">
        <v>1596</v>
      </c>
      <c r="G301" s="3" t="s">
        <v>47</v>
      </c>
      <c r="H301" s="28" t="s">
        <v>40</v>
      </c>
    </row>
    <row r="302" spans="2:8" x14ac:dyDescent="0.25">
      <c r="B302" s="27">
        <v>8841</v>
      </c>
      <c r="C302" s="1" t="s">
        <v>342</v>
      </c>
      <c r="D302" s="2" t="s">
        <v>1595</v>
      </c>
      <c r="E302" s="3" t="s">
        <v>1595</v>
      </c>
      <c r="F302" s="3" t="s">
        <v>1595</v>
      </c>
      <c r="G302" s="3" t="s">
        <v>113</v>
      </c>
      <c r="H302" s="28" t="s">
        <v>98</v>
      </c>
    </row>
    <row r="303" spans="2:8" x14ac:dyDescent="0.25">
      <c r="B303" s="27">
        <v>8191</v>
      </c>
      <c r="C303" s="1" t="s">
        <v>343</v>
      </c>
      <c r="D303" s="2" t="s">
        <v>1596</v>
      </c>
      <c r="E303" s="3" t="s">
        <v>1596</v>
      </c>
      <c r="F303" s="3" t="s">
        <v>1596</v>
      </c>
      <c r="G303" s="3" t="s">
        <v>315</v>
      </c>
      <c r="H303" s="28" t="s">
        <v>44</v>
      </c>
    </row>
    <row r="304" spans="2:8" x14ac:dyDescent="0.25">
      <c r="B304" s="27">
        <v>8861</v>
      </c>
      <c r="C304" s="1" t="s">
        <v>344</v>
      </c>
      <c r="D304" s="2" t="s">
        <v>1595</v>
      </c>
      <c r="E304" s="3" t="s">
        <v>1595</v>
      </c>
      <c r="F304" s="3" t="s">
        <v>1595</v>
      </c>
      <c r="G304" s="3" t="s">
        <v>36</v>
      </c>
      <c r="H304" s="28" t="s">
        <v>37</v>
      </c>
    </row>
    <row r="305" spans="2:8" x14ac:dyDescent="0.25">
      <c r="B305" s="27">
        <v>8086</v>
      </c>
      <c r="C305" s="1" t="s">
        <v>345</v>
      </c>
      <c r="D305" s="2" t="s">
        <v>1596</v>
      </c>
      <c r="E305" s="3" t="s">
        <v>1596</v>
      </c>
      <c r="F305" s="3" t="s">
        <v>1596</v>
      </c>
      <c r="G305" s="3" t="s">
        <v>60</v>
      </c>
      <c r="H305" s="28" t="s">
        <v>44</v>
      </c>
    </row>
    <row r="306" spans="2:8" x14ac:dyDescent="0.25">
      <c r="B306" s="27">
        <v>8385</v>
      </c>
      <c r="C306" s="1" t="s">
        <v>346</v>
      </c>
      <c r="D306" s="2" t="s">
        <v>1595</v>
      </c>
      <c r="E306" s="3" t="s">
        <v>1595</v>
      </c>
      <c r="F306" s="3" t="s">
        <v>1595</v>
      </c>
      <c r="G306" s="3" t="s">
        <v>39</v>
      </c>
      <c r="H306" s="28" t="s">
        <v>40</v>
      </c>
    </row>
    <row r="307" spans="2:8" x14ac:dyDescent="0.25">
      <c r="B307" s="27">
        <v>50561</v>
      </c>
      <c r="C307" s="1" t="s">
        <v>347</v>
      </c>
      <c r="D307" s="2" t="s">
        <v>1595</v>
      </c>
      <c r="E307" s="3" t="s">
        <v>1595</v>
      </c>
      <c r="F307" s="3" t="s">
        <v>1595</v>
      </c>
      <c r="G307" s="3" t="s">
        <v>43</v>
      </c>
      <c r="H307" s="28" t="s">
        <v>44</v>
      </c>
    </row>
    <row r="308" spans="2:8" x14ac:dyDescent="0.25">
      <c r="B308" s="27">
        <v>8341</v>
      </c>
      <c r="C308" s="1" t="s">
        <v>348</v>
      </c>
      <c r="D308" s="2" t="s">
        <v>1596</v>
      </c>
      <c r="E308" s="3" t="s">
        <v>1596</v>
      </c>
      <c r="F308" s="3" t="s">
        <v>1596</v>
      </c>
      <c r="G308" s="3" t="s">
        <v>21</v>
      </c>
      <c r="H308" s="28" t="s">
        <v>22</v>
      </c>
    </row>
    <row r="309" spans="2:8" x14ac:dyDescent="0.25">
      <c r="B309" s="27">
        <v>8319</v>
      </c>
      <c r="C309" s="1" t="s">
        <v>349</v>
      </c>
      <c r="D309" s="2" t="s">
        <v>1595</v>
      </c>
      <c r="E309" s="3" t="s">
        <v>1595</v>
      </c>
      <c r="F309" s="3" t="s">
        <v>1596</v>
      </c>
      <c r="G309" s="3" t="s">
        <v>39</v>
      </c>
      <c r="H309" s="28" t="s">
        <v>40</v>
      </c>
    </row>
    <row r="310" spans="2:8" x14ac:dyDescent="0.25">
      <c r="B310" s="27">
        <v>8469</v>
      </c>
      <c r="C310" s="1" t="s">
        <v>350</v>
      </c>
      <c r="D310" s="2" t="s">
        <v>1595</v>
      </c>
      <c r="E310" s="3" t="s">
        <v>1595</v>
      </c>
      <c r="F310" s="3" t="s">
        <v>1595</v>
      </c>
      <c r="G310" s="3" t="s">
        <v>26</v>
      </c>
      <c r="H310" s="28" t="s">
        <v>27</v>
      </c>
    </row>
    <row r="311" spans="2:8" x14ac:dyDescent="0.25">
      <c r="B311" s="27">
        <v>8676</v>
      </c>
      <c r="C311" s="1" t="s">
        <v>351</v>
      </c>
      <c r="D311" s="2" t="s">
        <v>1596</v>
      </c>
      <c r="E311" s="3" t="s">
        <v>1596</v>
      </c>
      <c r="F311" s="3" t="s">
        <v>1596</v>
      </c>
      <c r="G311" s="3" t="s">
        <v>84</v>
      </c>
      <c r="H311" s="28" t="s">
        <v>51</v>
      </c>
    </row>
    <row r="312" spans="2:8" x14ac:dyDescent="0.25">
      <c r="B312" s="27">
        <v>8541</v>
      </c>
      <c r="C312" s="1" t="s">
        <v>352</v>
      </c>
      <c r="D312" s="2" t="s">
        <v>1595</v>
      </c>
      <c r="E312" s="3" t="s">
        <v>1595</v>
      </c>
      <c r="F312" s="3" t="s">
        <v>1595</v>
      </c>
      <c r="G312" s="3" t="s">
        <v>130</v>
      </c>
      <c r="H312" s="28" t="s">
        <v>51</v>
      </c>
    </row>
    <row r="313" spans="2:8" x14ac:dyDescent="0.25">
      <c r="B313" s="27">
        <v>8121</v>
      </c>
      <c r="C313" s="1" t="s">
        <v>353</v>
      </c>
      <c r="D313" s="2" t="s">
        <v>1596</v>
      </c>
      <c r="E313" s="3" t="s">
        <v>1596</v>
      </c>
      <c r="F313" s="3" t="s">
        <v>1596</v>
      </c>
      <c r="G313" s="3" t="s">
        <v>60</v>
      </c>
      <c r="H313" s="28" t="s">
        <v>44</v>
      </c>
    </row>
    <row r="314" spans="2:8" x14ac:dyDescent="0.25">
      <c r="B314" s="27">
        <v>8720</v>
      </c>
      <c r="C314" s="1" t="s">
        <v>354</v>
      </c>
      <c r="D314" s="2" t="s">
        <v>1596</v>
      </c>
      <c r="E314" s="3" t="s">
        <v>1596</v>
      </c>
      <c r="F314" s="3" t="s">
        <v>1596</v>
      </c>
      <c r="G314" s="3" t="s">
        <v>174</v>
      </c>
      <c r="H314" s="28" t="s">
        <v>51</v>
      </c>
    </row>
    <row r="315" spans="2:8" x14ac:dyDescent="0.25">
      <c r="B315" s="27">
        <v>8411</v>
      </c>
      <c r="C315" s="1" t="s">
        <v>355</v>
      </c>
      <c r="D315" s="2" t="s">
        <v>1595</v>
      </c>
      <c r="E315" s="3" t="s">
        <v>1595</v>
      </c>
      <c r="F315" s="3" t="s">
        <v>1596</v>
      </c>
      <c r="G315" s="3" t="s">
        <v>58</v>
      </c>
      <c r="H315" s="28" t="s">
        <v>27</v>
      </c>
    </row>
    <row r="316" spans="2:8" x14ac:dyDescent="0.25">
      <c r="B316" s="27">
        <v>8099</v>
      </c>
      <c r="C316" s="1" t="s">
        <v>356</v>
      </c>
      <c r="D316" s="2" t="s">
        <v>1596</v>
      </c>
      <c r="E316" s="3" t="s">
        <v>1596</v>
      </c>
      <c r="F316" s="3" t="s">
        <v>1596</v>
      </c>
      <c r="G316" s="3" t="s">
        <v>43</v>
      </c>
      <c r="H316" s="28" t="s">
        <v>44</v>
      </c>
    </row>
    <row r="317" spans="2:8" x14ac:dyDescent="0.25">
      <c r="B317" s="27">
        <v>8362</v>
      </c>
      <c r="C317" s="1" t="s">
        <v>357</v>
      </c>
      <c r="D317" s="2" t="s">
        <v>1595</v>
      </c>
      <c r="E317" s="3" t="s">
        <v>1595</v>
      </c>
      <c r="F317" s="3" t="s">
        <v>1596</v>
      </c>
      <c r="G317" s="3" t="s">
        <v>47</v>
      </c>
      <c r="H317" s="28" t="s">
        <v>40</v>
      </c>
    </row>
    <row r="318" spans="2:8" x14ac:dyDescent="0.25">
      <c r="B318" s="27">
        <v>8487</v>
      </c>
      <c r="C318" s="1" t="s">
        <v>358</v>
      </c>
      <c r="D318" s="2" t="s">
        <v>1595</v>
      </c>
      <c r="E318" s="3" t="s">
        <v>1595</v>
      </c>
      <c r="F318" s="3" t="s">
        <v>1595</v>
      </c>
      <c r="G318" s="3" t="s">
        <v>26</v>
      </c>
      <c r="H318" s="28" t="s">
        <v>27</v>
      </c>
    </row>
    <row r="319" spans="2:8" x14ac:dyDescent="0.25">
      <c r="B319" s="27">
        <v>8677</v>
      </c>
      <c r="C319" s="1" t="s">
        <v>359</v>
      </c>
      <c r="D319" s="2" t="s">
        <v>1596</v>
      </c>
      <c r="E319" s="3" t="s">
        <v>1596</v>
      </c>
      <c r="F319" s="3" t="s">
        <v>1596</v>
      </c>
      <c r="G319" s="3" t="s">
        <v>84</v>
      </c>
      <c r="H319" s="28" t="s">
        <v>51</v>
      </c>
    </row>
    <row r="320" spans="2:8" x14ac:dyDescent="0.25">
      <c r="B320" s="27">
        <v>8204</v>
      </c>
      <c r="C320" s="1" t="s">
        <v>360</v>
      </c>
      <c r="D320" s="2" t="s">
        <v>1595</v>
      </c>
      <c r="E320" s="3" t="s">
        <v>1595</v>
      </c>
      <c r="F320" s="3" t="s">
        <v>1596</v>
      </c>
      <c r="G320" s="3" t="s">
        <v>315</v>
      </c>
      <c r="H320" s="28" t="s">
        <v>44</v>
      </c>
    </row>
    <row r="321" spans="2:8" x14ac:dyDescent="0.25">
      <c r="B321" s="27">
        <v>8915</v>
      </c>
      <c r="C321" s="1" t="s">
        <v>361</v>
      </c>
      <c r="D321" s="2" t="s">
        <v>1595</v>
      </c>
      <c r="E321" s="3" t="s">
        <v>1596</v>
      </c>
      <c r="F321" s="3" t="s">
        <v>1596</v>
      </c>
      <c r="G321" s="3" t="s">
        <v>73</v>
      </c>
      <c r="H321" s="28" t="s">
        <v>74</v>
      </c>
    </row>
    <row r="322" spans="2:8" x14ac:dyDescent="0.25">
      <c r="B322" s="27">
        <v>100151</v>
      </c>
      <c r="C322" s="1" t="s">
        <v>362</v>
      </c>
      <c r="D322" s="2" t="s">
        <v>1596</v>
      </c>
      <c r="E322" s="3" t="s">
        <v>1596</v>
      </c>
      <c r="F322" s="3" t="s">
        <v>1596</v>
      </c>
      <c r="G322" s="3" t="s">
        <v>69</v>
      </c>
      <c r="H322" s="28" t="s">
        <v>40</v>
      </c>
    </row>
    <row r="323" spans="2:8" x14ac:dyDescent="0.25">
      <c r="B323" s="27">
        <v>8639</v>
      </c>
      <c r="C323" s="1" t="s">
        <v>363</v>
      </c>
      <c r="D323" s="2" t="s">
        <v>1596</v>
      </c>
      <c r="E323" s="3" t="s">
        <v>1596</v>
      </c>
      <c r="F323" s="3" t="s">
        <v>1596</v>
      </c>
      <c r="G323" s="3" t="s">
        <v>56</v>
      </c>
      <c r="H323" s="28" t="s">
        <v>51</v>
      </c>
    </row>
    <row r="324" spans="2:8" x14ac:dyDescent="0.25">
      <c r="B324" s="27">
        <v>8704</v>
      </c>
      <c r="C324" s="1" t="s">
        <v>364</v>
      </c>
      <c r="D324" s="2" t="s">
        <v>1596</v>
      </c>
      <c r="E324" s="3" t="s">
        <v>1596</v>
      </c>
      <c r="F324" s="3" t="s">
        <v>1596</v>
      </c>
      <c r="G324" s="3" t="s">
        <v>174</v>
      </c>
      <c r="H324" s="28" t="s">
        <v>51</v>
      </c>
    </row>
    <row r="325" spans="2:8" x14ac:dyDescent="0.25">
      <c r="B325" s="27">
        <v>8041</v>
      </c>
      <c r="C325" s="1" t="s">
        <v>365</v>
      </c>
      <c r="D325" s="2" t="s">
        <v>1595</v>
      </c>
      <c r="E325" s="3" t="s">
        <v>1595</v>
      </c>
      <c r="F325" s="3" t="s">
        <v>1596</v>
      </c>
      <c r="G325" s="3" t="s">
        <v>69</v>
      </c>
      <c r="H325" s="28" t="s">
        <v>40</v>
      </c>
    </row>
    <row r="326" spans="2:8" x14ac:dyDescent="0.25">
      <c r="B326" s="27">
        <v>8567</v>
      </c>
      <c r="C326" s="1" t="s">
        <v>366</v>
      </c>
      <c r="D326" s="2" t="s">
        <v>1595</v>
      </c>
      <c r="E326" s="3" t="s">
        <v>1595</v>
      </c>
      <c r="F326" s="3" t="s">
        <v>1595</v>
      </c>
      <c r="G326" s="3" t="s">
        <v>62</v>
      </c>
      <c r="H326" s="28" t="s">
        <v>51</v>
      </c>
    </row>
    <row r="327" spans="2:8" x14ac:dyDescent="0.25">
      <c r="B327" s="27">
        <v>8989</v>
      </c>
      <c r="C327" s="1" t="s">
        <v>367</v>
      </c>
      <c r="D327" s="2" t="s">
        <v>1595</v>
      </c>
      <c r="E327" s="3" t="s">
        <v>1595</v>
      </c>
      <c r="F327" s="3" t="s">
        <v>1595</v>
      </c>
      <c r="G327" s="3" t="s">
        <v>36</v>
      </c>
      <c r="H327" s="28" t="s">
        <v>37</v>
      </c>
    </row>
    <row r="328" spans="2:8" x14ac:dyDescent="0.25">
      <c r="B328" s="27">
        <v>8020</v>
      </c>
      <c r="C328" s="1" t="s">
        <v>368</v>
      </c>
      <c r="D328" s="2" t="s">
        <v>1595</v>
      </c>
      <c r="E328" s="3" t="s">
        <v>1596</v>
      </c>
      <c r="F328" s="3" t="s">
        <v>1596</v>
      </c>
      <c r="G328" s="3" t="s">
        <v>21</v>
      </c>
      <c r="H328" s="28" t="s">
        <v>22</v>
      </c>
    </row>
    <row r="329" spans="2:8" x14ac:dyDescent="0.25">
      <c r="B329" s="27">
        <v>8028</v>
      </c>
      <c r="C329" s="1" t="s">
        <v>369</v>
      </c>
      <c r="D329" s="2" t="s">
        <v>1595</v>
      </c>
      <c r="E329" s="3" t="s">
        <v>1596</v>
      </c>
      <c r="F329" s="3" t="s">
        <v>1596</v>
      </c>
      <c r="G329" s="3" t="s">
        <v>53</v>
      </c>
      <c r="H329" s="28" t="s">
        <v>22</v>
      </c>
    </row>
    <row r="330" spans="2:8" x14ac:dyDescent="0.25">
      <c r="B330" s="27">
        <v>100141</v>
      </c>
      <c r="C330" s="1" t="s">
        <v>370</v>
      </c>
      <c r="D330" s="2" t="s">
        <v>1595</v>
      </c>
      <c r="E330" s="3" t="s">
        <v>1595</v>
      </c>
      <c r="F330" s="3" t="s">
        <v>1596</v>
      </c>
      <c r="G330" s="3" t="s">
        <v>21</v>
      </c>
      <c r="H330" s="28" t="s">
        <v>22</v>
      </c>
    </row>
    <row r="331" spans="2:8" x14ac:dyDescent="0.25">
      <c r="B331" s="27">
        <v>8205</v>
      </c>
      <c r="C331" s="1" t="s">
        <v>371</v>
      </c>
      <c r="D331" s="2" t="s">
        <v>1595</v>
      </c>
      <c r="E331" s="3" t="s">
        <v>1595</v>
      </c>
      <c r="F331" s="3" t="s">
        <v>1596</v>
      </c>
      <c r="G331" s="3" t="s">
        <v>315</v>
      </c>
      <c r="H331" s="28" t="s">
        <v>44</v>
      </c>
    </row>
    <row r="332" spans="2:8" x14ac:dyDescent="0.25">
      <c r="B332" s="27">
        <v>8574</v>
      </c>
      <c r="C332" s="1" t="s">
        <v>372</v>
      </c>
      <c r="D332" s="2" t="s">
        <v>1595</v>
      </c>
      <c r="E332" s="3" t="s">
        <v>1595</v>
      </c>
      <c r="F332" s="3" t="s">
        <v>1595</v>
      </c>
      <c r="G332" s="3" t="s">
        <v>136</v>
      </c>
      <c r="H332" s="28" t="s">
        <v>51</v>
      </c>
    </row>
    <row r="333" spans="2:8" x14ac:dyDescent="0.25">
      <c r="B333" s="27">
        <v>8628</v>
      </c>
      <c r="C333" s="1" t="s">
        <v>373</v>
      </c>
      <c r="D333" s="2" t="s">
        <v>1595</v>
      </c>
      <c r="E333" s="3" t="s">
        <v>1595</v>
      </c>
      <c r="F333" s="3" t="s">
        <v>1595</v>
      </c>
      <c r="G333" s="3" t="s">
        <v>136</v>
      </c>
      <c r="H333" s="28" t="s">
        <v>51</v>
      </c>
    </row>
    <row r="334" spans="2:8" x14ac:dyDescent="0.25">
      <c r="B334" s="27">
        <v>50634</v>
      </c>
      <c r="C334" s="1" t="s">
        <v>374</v>
      </c>
      <c r="D334" s="2" t="s">
        <v>1595</v>
      </c>
      <c r="E334" s="3" t="s">
        <v>1595</v>
      </c>
      <c r="F334" s="3" t="s">
        <v>1595</v>
      </c>
      <c r="G334" s="3" t="s">
        <v>136</v>
      </c>
      <c r="H334" s="28" t="s">
        <v>51</v>
      </c>
    </row>
    <row r="335" spans="2:8" x14ac:dyDescent="0.25">
      <c r="B335" s="27">
        <v>8764</v>
      </c>
      <c r="C335" s="1" t="s">
        <v>375</v>
      </c>
      <c r="D335" s="2" t="s">
        <v>1595</v>
      </c>
      <c r="E335" s="3" t="s">
        <v>1595</v>
      </c>
      <c r="F335" s="3" t="s">
        <v>1595</v>
      </c>
      <c r="G335" s="3" t="s">
        <v>136</v>
      </c>
      <c r="H335" s="28" t="s">
        <v>51</v>
      </c>
    </row>
    <row r="336" spans="2:8" x14ac:dyDescent="0.25">
      <c r="B336" s="27">
        <v>7939</v>
      </c>
      <c r="C336" s="1" t="s">
        <v>376</v>
      </c>
      <c r="D336" s="2" t="s">
        <v>1596</v>
      </c>
      <c r="E336" s="3" t="s">
        <v>1596</v>
      </c>
      <c r="F336" s="3" t="s">
        <v>1596</v>
      </c>
      <c r="G336" s="3" t="s">
        <v>21</v>
      </c>
      <c r="H336" s="28" t="s">
        <v>22</v>
      </c>
    </row>
    <row r="337" spans="2:8" x14ac:dyDescent="0.25">
      <c r="B337" s="27">
        <v>7929</v>
      </c>
      <c r="C337" s="1" t="s">
        <v>377</v>
      </c>
      <c r="D337" s="2" t="s">
        <v>1595</v>
      </c>
      <c r="E337" s="3" t="s">
        <v>1596</v>
      </c>
      <c r="F337" s="3" t="s">
        <v>1596</v>
      </c>
      <c r="G337" s="3" t="s">
        <v>21</v>
      </c>
      <c r="H337" s="28" t="s">
        <v>22</v>
      </c>
    </row>
    <row r="338" spans="2:8" x14ac:dyDescent="0.25">
      <c r="B338" s="27">
        <v>8140</v>
      </c>
      <c r="C338" s="1" t="s">
        <v>378</v>
      </c>
      <c r="D338" s="2" t="s">
        <v>1596</v>
      </c>
      <c r="E338" s="3" t="s">
        <v>1596</v>
      </c>
      <c r="F338" s="3" t="s">
        <v>1596</v>
      </c>
      <c r="G338" s="3" t="s">
        <v>178</v>
      </c>
      <c r="H338" s="28" t="s">
        <v>40</v>
      </c>
    </row>
    <row r="339" spans="2:8" x14ac:dyDescent="0.25">
      <c r="B339" s="27">
        <v>100112</v>
      </c>
      <c r="C339" s="1" t="s">
        <v>379</v>
      </c>
      <c r="D339" s="2" t="s">
        <v>1595</v>
      </c>
      <c r="E339" s="3" t="s">
        <v>1595</v>
      </c>
      <c r="F339" s="3" t="s">
        <v>1595</v>
      </c>
      <c r="G339" s="3" t="s">
        <v>47</v>
      </c>
      <c r="H339" s="28" t="s">
        <v>40</v>
      </c>
    </row>
    <row r="340" spans="2:8" x14ac:dyDescent="0.25">
      <c r="B340" s="27">
        <v>8784</v>
      </c>
      <c r="C340" s="1" t="s">
        <v>380</v>
      </c>
      <c r="D340" s="2" t="s">
        <v>1596</v>
      </c>
      <c r="E340" s="3" t="s">
        <v>1596</v>
      </c>
      <c r="F340" s="3" t="s">
        <v>1596</v>
      </c>
      <c r="G340" s="3" t="s">
        <v>113</v>
      </c>
      <c r="H340" s="28" t="s">
        <v>98</v>
      </c>
    </row>
    <row r="341" spans="2:8" x14ac:dyDescent="0.25">
      <c r="B341" s="27">
        <v>8295</v>
      </c>
      <c r="C341" s="1" t="s">
        <v>381</v>
      </c>
      <c r="D341" s="2" t="s">
        <v>1596</v>
      </c>
      <c r="E341" s="3" t="s">
        <v>1596</v>
      </c>
      <c r="F341" s="3" t="s">
        <v>1596</v>
      </c>
      <c r="G341" s="3" t="s">
        <v>88</v>
      </c>
      <c r="H341" s="28" t="s">
        <v>40</v>
      </c>
    </row>
    <row r="342" spans="2:8" x14ac:dyDescent="0.25">
      <c r="B342" s="27">
        <v>8710</v>
      </c>
      <c r="C342" s="1" t="s">
        <v>382</v>
      </c>
      <c r="D342" s="2" t="s">
        <v>1596</v>
      </c>
      <c r="E342" s="3" t="s">
        <v>1596</v>
      </c>
      <c r="F342" s="3" t="s">
        <v>1596</v>
      </c>
      <c r="G342" s="3" t="s">
        <v>174</v>
      </c>
      <c r="H342" s="28" t="s">
        <v>51</v>
      </c>
    </row>
    <row r="343" spans="2:8" x14ac:dyDescent="0.25">
      <c r="B343" s="27">
        <v>8718</v>
      </c>
      <c r="C343" s="1" t="s">
        <v>383</v>
      </c>
      <c r="D343" s="2" t="s">
        <v>1596</v>
      </c>
      <c r="E343" s="3" t="s">
        <v>1596</v>
      </c>
      <c r="F343" s="3" t="s">
        <v>1596</v>
      </c>
      <c r="G343" s="3" t="s">
        <v>174</v>
      </c>
      <c r="H343" s="28" t="s">
        <v>51</v>
      </c>
    </row>
    <row r="344" spans="2:8" x14ac:dyDescent="0.25">
      <c r="B344" s="27">
        <v>9038</v>
      </c>
      <c r="C344" s="1" t="s">
        <v>384</v>
      </c>
      <c r="D344" s="2" t="s">
        <v>1595</v>
      </c>
      <c r="E344" s="3" t="s">
        <v>1596</v>
      </c>
      <c r="F344" s="3" t="s">
        <v>1595</v>
      </c>
      <c r="G344" s="3" t="s">
        <v>53</v>
      </c>
      <c r="H344" s="28" t="s">
        <v>22</v>
      </c>
    </row>
    <row r="345" spans="2:8" x14ac:dyDescent="0.25">
      <c r="B345" s="27">
        <v>8716</v>
      </c>
      <c r="C345" s="1" t="s">
        <v>385</v>
      </c>
      <c r="D345" s="2" t="s">
        <v>1596</v>
      </c>
      <c r="E345" s="3" t="s">
        <v>1596</v>
      </c>
      <c r="F345" s="3" t="s">
        <v>1596</v>
      </c>
      <c r="G345" s="3" t="s">
        <v>174</v>
      </c>
      <c r="H345" s="28" t="s">
        <v>51</v>
      </c>
    </row>
    <row r="346" spans="2:8" x14ac:dyDescent="0.25">
      <c r="B346" s="27">
        <v>100150</v>
      </c>
      <c r="C346" s="1" t="s">
        <v>386</v>
      </c>
      <c r="D346" s="2" t="s">
        <v>1595</v>
      </c>
      <c r="E346" s="3" t="s">
        <v>1595</v>
      </c>
      <c r="F346" s="3" t="s">
        <v>1595</v>
      </c>
      <c r="G346" s="3" t="s">
        <v>69</v>
      </c>
      <c r="H346" s="28" t="s">
        <v>40</v>
      </c>
    </row>
    <row r="347" spans="2:8" x14ac:dyDescent="0.25">
      <c r="B347" s="27">
        <v>8459</v>
      </c>
      <c r="C347" s="1" t="s">
        <v>387</v>
      </c>
      <c r="D347" s="2" t="s">
        <v>1596</v>
      </c>
      <c r="E347" s="3" t="s">
        <v>1596</v>
      </c>
      <c r="F347" s="3" t="s">
        <v>1596</v>
      </c>
      <c r="G347" s="3" t="s">
        <v>26</v>
      </c>
      <c r="H347" s="28" t="s">
        <v>27</v>
      </c>
    </row>
    <row r="348" spans="2:8" x14ac:dyDescent="0.25">
      <c r="B348" s="27">
        <v>8583</v>
      </c>
      <c r="C348" s="1" t="s">
        <v>388</v>
      </c>
      <c r="D348" s="2" t="s">
        <v>1595</v>
      </c>
      <c r="E348" s="3" t="s">
        <v>1595</v>
      </c>
      <c r="F348" s="3" t="s">
        <v>1595</v>
      </c>
      <c r="G348" s="3" t="s">
        <v>136</v>
      </c>
      <c r="H348" s="28" t="s">
        <v>51</v>
      </c>
    </row>
    <row r="349" spans="2:8" x14ac:dyDescent="0.25">
      <c r="B349" s="27">
        <v>8650</v>
      </c>
      <c r="C349" s="1" t="s">
        <v>389</v>
      </c>
      <c r="D349" s="2" t="s">
        <v>1596</v>
      </c>
      <c r="E349" s="3" t="s">
        <v>1596</v>
      </c>
      <c r="F349" s="3" t="s">
        <v>1596</v>
      </c>
      <c r="G349" s="3" t="s">
        <v>56</v>
      </c>
      <c r="H349" s="28" t="s">
        <v>51</v>
      </c>
    </row>
    <row r="350" spans="2:8" x14ac:dyDescent="0.25">
      <c r="B350" s="27">
        <v>50644</v>
      </c>
      <c r="C350" s="1" t="s">
        <v>390</v>
      </c>
      <c r="D350" s="2" t="s">
        <v>1596</v>
      </c>
      <c r="E350" s="3" t="s">
        <v>1596</v>
      </c>
      <c r="F350" s="3" t="s">
        <v>1596</v>
      </c>
      <c r="G350" s="3" t="s">
        <v>56</v>
      </c>
      <c r="H350" s="28" t="s">
        <v>51</v>
      </c>
    </row>
    <row r="351" spans="2:8" x14ac:dyDescent="0.25">
      <c r="B351" s="27">
        <v>8586</v>
      </c>
      <c r="C351" s="1" t="s">
        <v>391</v>
      </c>
      <c r="D351" s="2" t="s">
        <v>1595</v>
      </c>
      <c r="E351" s="3" t="s">
        <v>1595</v>
      </c>
      <c r="F351" s="3" t="s">
        <v>1596</v>
      </c>
      <c r="G351" s="3" t="s">
        <v>50</v>
      </c>
      <c r="H351" s="28" t="s">
        <v>51</v>
      </c>
    </row>
    <row r="352" spans="2:8" x14ac:dyDescent="0.25">
      <c r="B352" s="27">
        <v>8699</v>
      </c>
      <c r="C352" s="1" t="s">
        <v>392</v>
      </c>
      <c r="D352" s="2" t="s">
        <v>1596</v>
      </c>
      <c r="E352" s="3" t="s">
        <v>1596</v>
      </c>
      <c r="F352" s="3" t="s">
        <v>1596</v>
      </c>
      <c r="G352" s="3" t="s">
        <v>174</v>
      </c>
      <c r="H352" s="28" t="s">
        <v>51</v>
      </c>
    </row>
    <row r="353" spans="2:8" x14ac:dyDescent="0.25">
      <c r="B353" s="27">
        <v>8621</v>
      </c>
      <c r="C353" s="1" t="s">
        <v>393</v>
      </c>
      <c r="D353" s="2" t="s">
        <v>1595</v>
      </c>
      <c r="E353" s="3" t="s">
        <v>1595</v>
      </c>
      <c r="F353" s="3" t="s">
        <v>1595</v>
      </c>
      <c r="G353" s="3" t="s">
        <v>136</v>
      </c>
      <c r="H353" s="28" t="s">
        <v>51</v>
      </c>
    </row>
    <row r="354" spans="2:8" x14ac:dyDescent="0.25">
      <c r="B354" s="27">
        <v>8012</v>
      </c>
      <c r="C354" s="1" t="s">
        <v>394</v>
      </c>
      <c r="D354" s="2" t="s">
        <v>1596</v>
      </c>
      <c r="E354" s="3" t="s">
        <v>1596</v>
      </c>
      <c r="F354" s="3" t="s">
        <v>1596</v>
      </c>
      <c r="G354" s="3" t="s">
        <v>21</v>
      </c>
      <c r="H354" s="28" t="s">
        <v>22</v>
      </c>
    </row>
    <row r="355" spans="2:8" x14ac:dyDescent="0.25">
      <c r="B355" s="27">
        <v>8303</v>
      </c>
      <c r="C355" s="1" t="s">
        <v>395</v>
      </c>
      <c r="D355" s="2" t="s">
        <v>1596</v>
      </c>
      <c r="E355" s="3" t="s">
        <v>1596</v>
      </c>
      <c r="F355" s="3" t="s">
        <v>1596</v>
      </c>
      <c r="G355" s="3" t="s">
        <v>47</v>
      </c>
      <c r="H355" s="28" t="s">
        <v>40</v>
      </c>
    </row>
    <row r="356" spans="2:8" x14ac:dyDescent="0.25">
      <c r="B356" s="27">
        <v>8726</v>
      </c>
      <c r="C356" s="1" t="s">
        <v>396</v>
      </c>
      <c r="D356" s="2" t="s">
        <v>1596</v>
      </c>
      <c r="E356" s="3" t="s">
        <v>1596</v>
      </c>
      <c r="F356" s="3" t="s">
        <v>1596</v>
      </c>
      <c r="G356" s="3" t="s">
        <v>144</v>
      </c>
      <c r="H356" s="28" t="s">
        <v>51</v>
      </c>
    </row>
    <row r="357" spans="2:8" x14ac:dyDescent="0.25">
      <c r="B357" s="27">
        <v>8937</v>
      </c>
      <c r="C357" s="1" t="s">
        <v>397</v>
      </c>
      <c r="D357" s="2" t="s">
        <v>1595</v>
      </c>
      <c r="E357" s="3" t="s">
        <v>1596</v>
      </c>
      <c r="F357" s="3" t="s">
        <v>1596</v>
      </c>
      <c r="G357" s="3" t="s">
        <v>73</v>
      </c>
      <c r="H357" s="28" t="s">
        <v>74</v>
      </c>
    </row>
    <row r="358" spans="2:8" x14ac:dyDescent="0.25">
      <c r="B358" s="27">
        <v>8927</v>
      </c>
      <c r="C358" s="1" t="s">
        <v>398</v>
      </c>
      <c r="D358" s="2" t="s">
        <v>1595</v>
      </c>
      <c r="E358" s="3" t="s">
        <v>1595</v>
      </c>
      <c r="F358" s="3" t="s">
        <v>1596</v>
      </c>
      <c r="G358" s="3" t="s">
        <v>73</v>
      </c>
      <c r="H358" s="28" t="s">
        <v>74</v>
      </c>
    </row>
    <row r="359" spans="2:8" x14ac:dyDescent="0.25">
      <c r="B359" s="27">
        <v>8027</v>
      </c>
      <c r="C359" s="1" t="s">
        <v>399</v>
      </c>
      <c r="D359" s="2" t="s">
        <v>1595</v>
      </c>
      <c r="E359" s="3" t="s">
        <v>1596</v>
      </c>
      <c r="F359" s="3" t="s">
        <v>1596</v>
      </c>
      <c r="G359" s="3" t="s">
        <v>53</v>
      </c>
      <c r="H359" s="28" t="s">
        <v>22</v>
      </c>
    </row>
    <row r="360" spans="2:8" x14ac:dyDescent="0.25">
      <c r="B360" s="27">
        <v>8966</v>
      </c>
      <c r="C360" s="1" t="s">
        <v>400</v>
      </c>
      <c r="D360" s="2" t="s">
        <v>1595</v>
      </c>
      <c r="E360" s="3" t="s">
        <v>1595</v>
      </c>
      <c r="F360" s="3" t="s">
        <v>1596</v>
      </c>
      <c r="G360" s="3" t="s">
        <v>73</v>
      </c>
      <c r="H360" s="28" t="s">
        <v>74</v>
      </c>
    </row>
    <row r="361" spans="2:8" x14ac:dyDescent="0.25">
      <c r="B361" s="27">
        <v>8348</v>
      </c>
      <c r="C361" s="1" t="s">
        <v>401</v>
      </c>
      <c r="D361" s="2" t="s">
        <v>1595</v>
      </c>
      <c r="E361" s="3" t="s">
        <v>1595</v>
      </c>
      <c r="F361" s="3" t="s">
        <v>1595</v>
      </c>
      <c r="G361" s="3" t="s">
        <v>47</v>
      </c>
      <c r="H361" s="28" t="s">
        <v>40</v>
      </c>
    </row>
    <row r="362" spans="2:8" x14ac:dyDescent="0.25">
      <c r="B362" s="27">
        <v>8083</v>
      </c>
      <c r="C362" s="1" t="s">
        <v>402</v>
      </c>
      <c r="D362" s="2" t="s">
        <v>1596</v>
      </c>
      <c r="E362" s="3" t="s">
        <v>1596</v>
      </c>
      <c r="F362" s="3" t="s">
        <v>1596</v>
      </c>
      <c r="G362" s="3" t="s">
        <v>60</v>
      </c>
      <c r="H362" s="28" t="s">
        <v>44</v>
      </c>
    </row>
    <row r="363" spans="2:8" x14ac:dyDescent="0.25">
      <c r="B363" s="27">
        <v>7936</v>
      </c>
      <c r="C363" s="1" t="s">
        <v>403</v>
      </c>
      <c r="D363" s="2" t="s">
        <v>1596</v>
      </c>
      <c r="E363" s="3" t="s">
        <v>1596</v>
      </c>
      <c r="F363" s="3" t="s">
        <v>1596</v>
      </c>
      <c r="G363" s="3" t="s">
        <v>21</v>
      </c>
      <c r="H363" s="28" t="s">
        <v>22</v>
      </c>
    </row>
    <row r="364" spans="2:8" x14ac:dyDescent="0.25">
      <c r="B364" s="27">
        <v>8688</v>
      </c>
      <c r="C364" s="1" t="s">
        <v>404</v>
      </c>
      <c r="D364" s="2" t="s">
        <v>1596</v>
      </c>
      <c r="E364" s="3" t="s">
        <v>1596</v>
      </c>
      <c r="F364" s="3" t="s">
        <v>1596</v>
      </c>
      <c r="G364" s="3" t="s">
        <v>56</v>
      </c>
      <c r="H364" s="28" t="s">
        <v>51</v>
      </c>
    </row>
    <row r="365" spans="2:8" x14ac:dyDescent="0.25">
      <c r="B365" s="27">
        <v>8342</v>
      </c>
      <c r="C365" s="1" t="s">
        <v>405</v>
      </c>
      <c r="D365" s="2" t="s">
        <v>1595</v>
      </c>
      <c r="E365" s="3" t="s">
        <v>1596</v>
      </c>
      <c r="F365" s="3" t="s">
        <v>1596</v>
      </c>
      <c r="G365" s="3" t="s">
        <v>47</v>
      </c>
      <c r="H365" s="28" t="s">
        <v>40</v>
      </c>
    </row>
    <row r="366" spans="2:8" x14ac:dyDescent="0.25">
      <c r="B366" s="27">
        <v>8286</v>
      </c>
      <c r="C366" s="1" t="s">
        <v>406</v>
      </c>
      <c r="D366" s="2" t="s">
        <v>1596</v>
      </c>
      <c r="E366" s="3" t="s">
        <v>1596</v>
      </c>
      <c r="F366" s="3" t="s">
        <v>1596</v>
      </c>
      <c r="G366" s="3" t="s">
        <v>178</v>
      </c>
      <c r="H366" s="28" t="s">
        <v>40</v>
      </c>
    </row>
    <row r="367" spans="2:8" x14ac:dyDescent="0.25">
      <c r="B367" s="27">
        <v>8979</v>
      </c>
      <c r="C367" s="1" t="s">
        <v>407</v>
      </c>
      <c r="D367" s="2" t="s">
        <v>1595</v>
      </c>
      <c r="E367" s="3" t="s">
        <v>1595</v>
      </c>
      <c r="F367" s="3" t="s">
        <v>1595</v>
      </c>
      <c r="G367" s="3" t="s">
        <v>275</v>
      </c>
      <c r="H367" s="28" t="s">
        <v>74</v>
      </c>
    </row>
    <row r="368" spans="2:8" x14ac:dyDescent="0.25">
      <c r="B368" s="27">
        <v>8522</v>
      </c>
      <c r="C368" s="1" t="s">
        <v>408</v>
      </c>
      <c r="D368" s="2" t="s">
        <v>1595</v>
      </c>
      <c r="E368" s="3" t="s">
        <v>1595</v>
      </c>
      <c r="F368" s="3" t="s">
        <v>1595</v>
      </c>
      <c r="G368" s="3" t="s">
        <v>130</v>
      </c>
      <c r="H368" s="28" t="s">
        <v>51</v>
      </c>
    </row>
    <row r="369" spans="2:8" x14ac:dyDescent="0.25">
      <c r="B369" s="27">
        <v>8425</v>
      </c>
      <c r="C369" s="1" t="s">
        <v>409</v>
      </c>
      <c r="D369" s="2" t="s">
        <v>1595</v>
      </c>
      <c r="E369" s="3" t="s">
        <v>1595</v>
      </c>
      <c r="F369" s="3" t="s">
        <v>1596</v>
      </c>
      <c r="G369" s="3" t="s">
        <v>58</v>
      </c>
      <c r="H369" s="28" t="s">
        <v>27</v>
      </c>
    </row>
    <row r="370" spans="2:8" x14ac:dyDescent="0.25">
      <c r="B370" s="27">
        <v>8485</v>
      </c>
      <c r="C370" s="1" t="s">
        <v>410</v>
      </c>
      <c r="D370" s="2" t="s">
        <v>1595</v>
      </c>
      <c r="E370" s="3" t="s">
        <v>1595</v>
      </c>
      <c r="F370" s="3" t="s">
        <v>1596</v>
      </c>
      <c r="G370" s="3" t="s">
        <v>26</v>
      </c>
      <c r="H370" s="28" t="s">
        <v>27</v>
      </c>
    </row>
    <row r="371" spans="2:8" x14ac:dyDescent="0.25">
      <c r="B371" s="27">
        <v>8799</v>
      </c>
      <c r="C371" s="1" t="s">
        <v>411</v>
      </c>
      <c r="D371" s="2" t="s">
        <v>1595</v>
      </c>
      <c r="E371" s="3" t="s">
        <v>1595</v>
      </c>
      <c r="F371" s="3" t="s">
        <v>1595</v>
      </c>
      <c r="G371" s="3" t="s">
        <v>113</v>
      </c>
      <c r="H371" s="28" t="s">
        <v>98</v>
      </c>
    </row>
    <row r="372" spans="2:8" x14ac:dyDescent="0.25">
      <c r="B372" s="27">
        <v>8778</v>
      </c>
      <c r="C372" s="1" t="s">
        <v>412</v>
      </c>
      <c r="D372" s="2" t="s">
        <v>1596</v>
      </c>
      <c r="E372" s="3" t="s">
        <v>1596</v>
      </c>
      <c r="F372" s="3" t="s">
        <v>1596</v>
      </c>
      <c r="G372" s="3" t="s">
        <v>113</v>
      </c>
      <c r="H372" s="28" t="s">
        <v>98</v>
      </c>
    </row>
    <row r="373" spans="2:8" x14ac:dyDescent="0.25">
      <c r="B373" s="27">
        <v>8085</v>
      </c>
      <c r="C373" s="1" t="s">
        <v>413</v>
      </c>
      <c r="D373" s="2" t="s">
        <v>1596</v>
      </c>
      <c r="E373" s="3" t="s">
        <v>1596</v>
      </c>
      <c r="F373" s="3" t="s">
        <v>1596</v>
      </c>
      <c r="G373" s="3" t="s">
        <v>60</v>
      </c>
      <c r="H373" s="28" t="s">
        <v>44</v>
      </c>
    </row>
    <row r="374" spans="2:8" x14ac:dyDescent="0.25">
      <c r="B374" s="27">
        <v>8970</v>
      </c>
      <c r="C374" s="1" t="s">
        <v>414</v>
      </c>
      <c r="D374" s="2" t="s">
        <v>1596</v>
      </c>
      <c r="E374" s="3" t="s">
        <v>1596</v>
      </c>
      <c r="F374" s="3" t="s">
        <v>1596</v>
      </c>
      <c r="G374" s="3" t="s">
        <v>275</v>
      </c>
      <c r="H374" s="28" t="s">
        <v>74</v>
      </c>
    </row>
    <row r="375" spans="2:8" x14ac:dyDescent="0.25">
      <c r="B375" s="27">
        <v>50543</v>
      </c>
      <c r="C375" s="1" t="s">
        <v>415</v>
      </c>
      <c r="D375" s="2" t="s">
        <v>1596</v>
      </c>
      <c r="E375" s="3" t="s">
        <v>1596</v>
      </c>
      <c r="F375" s="3" t="s">
        <v>1596</v>
      </c>
      <c r="G375" s="3" t="s">
        <v>275</v>
      </c>
      <c r="H375" s="28" t="s">
        <v>74</v>
      </c>
    </row>
    <row r="376" spans="2:8" x14ac:dyDescent="0.25">
      <c r="B376" s="27">
        <v>8551</v>
      </c>
      <c r="C376" s="1" t="s">
        <v>416</v>
      </c>
      <c r="D376" s="2" t="s">
        <v>1596</v>
      </c>
      <c r="E376" s="3" t="s">
        <v>1596</v>
      </c>
      <c r="F376" s="3" t="s">
        <v>1596</v>
      </c>
      <c r="G376" s="3" t="s">
        <v>62</v>
      </c>
      <c r="H376" s="28" t="s">
        <v>51</v>
      </c>
    </row>
    <row r="377" spans="2:8" x14ac:dyDescent="0.25">
      <c r="B377" s="27">
        <v>8802</v>
      </c>
      <c r="C377" s="1" t="s">
        <v>417</v>
      </c>
      <c r="D377" s="2" t="s">
        <v>1596</v>
      </c>
      <c r="E377" s="3" t="s">
        <v>1596</v>
      </c>
      <c r="F377" s="3" t="s">
        <v>1596</v>
      </c>
      <c r="G377" s="3" t="s">
        <v>113</v>
      </c>
      <c r="H377" s="28" t="s">
        <v>98</v>
      </c>
    </row>
    <row r="378" spans="2:8" x14ac:dyDescent="0.25">
      <c r="B378" s="27">
        <v>8931</v>
      </c>
      <c r="C378" s="1" t="s">
        <v>418</v>
      </c>
      <c r="D378" s="2" t="s">
        <v>1596</v>
      </c>
      <c r="E378" s="3" t="s">
        <v>1596</v>
      </c>
      <c r="F378" s="3" t="s">
        <v>1596</v>
      </c>
      <c r="G378" s="3" t="s">
        <v>73</v>
      </c>
      <c r="H378" s="28" t="s">
        <v>74</v>
      </c>
    </row>
    <row r="379" spans="2:8" x14ac:dyDescent="0.25">
      <c r="B379" s="27">
        <v>8006</v>
      </c>
      <c r="C379" s="1" t="s">
        <v>419</v>
      </c>
      <c r="D379" s="2" t="s">
        <v>1595</v>
      </c>
      <c r="E379" s="3" t="s">
        <v>1595</v>
      </c>
      <c r="F379" s="3" t="s">
        <v>1596</v>
      </c>
      <c r="G379" s="3" t="s">
        <v>21</v>
      </c>
      <c r="H379" s="28" t="s">
        <v>22</v>
      </c>
    </row>
    <row r="380" spans="2:8" x14ac:dyDescent="0.25">
      <c r="B380" s="27">
        <v>50610</v>
      </c>
      <c r="C380" s="1" t="s">
        <v>420</v>
      </c>
      <c r="D380" s="2" t="s">
        <v>1595</v>
      </c>
      <c r="E380" s="3" t="s">
        <v>1595</v>
      </c>
      <c r="F380" s="3" t="s">
        <v>1595</v>
      </c>
      <c r="G380" s="3" t="s">
        <v>73</v>
      </c>
      <c r="H380" s="28" t="s">
        <v>74</v>
      </c>
    </row>
    <row r="381" spans="2:8" x14ac:dyDescent="0.25">
      <c r="B381" s="27">
        <v>9027</v>
      </c>
      <c r="C381" s="1" t="s">
        <v>421</v>
      </c>
      <c r="D381" s="2" t="s">
        <v>1595</v>
      </c>
      <c r="E381" s="3" t="s">
        <v>1595</v>
      </c>
      <c r="F381" s="3" t="s">
        <v>1596</v>
      </c>
      <c r="G381" s="3" t="s">
        <v>53</v>
      </c>
      <c r="H381" s="28" t="s">
        <v>22</v>
      </c>
    </row>
    <row r="382" spans="2:8" x14ac:dyDescent="0.25">
      <c r="B382" s="27">
        <v>8464</v>
      </c>
      <c r="C382" s="1" t="s">
        <v>422</v>
      </c>
      <c r="D382" s="2" t="s">
        <v>1595</v>
      </c>
      <c r="E382" s="3" t="s">
        <v>1595</v>
      </c>
      <c r="F382" s="3" t="s">
        <v>1596</v>
      </c>
      <c r="G382" s="3" t="s">
        <v>26</v>
      </c>
      <c r="H382" s="28" t="s">
        <v>27</v>
      </c>
    </row>
    <row r="383" spans="2:8" x14ac:dyDescent="0.25">
      <c r="B383" s="27">
        <v>8813</v>
      </c>
      <c r="C383" s="1" t="s">
        <v>423</v>
      </c>
      <c r="D383" s="2" t="s">
        <v>1596</v>
      </c>
      <c r="E383" s="3" t="s">
        <v>1596</v>
      </c>
      <c r="F383" s="3" t="s">
        <v>1596</v>
      </c>
      <c r="G383" s="3" t="s">
        <v>113</v>
      </c>
      <c r="H383" s="28" t="s">
        <v>98</v>
      </c>
    </row>
    <row r="384" spans="2:8" x14ac:dyDescent="0.25">
      <c r="B384" s="27">
        <v>8630</v>
      </c>
      <c r="C384" s="1" t="s">
        <v>424</v>
      </c>
      <c r="D384" s="2" t="s">
        <v>1595</v>
      </c>
      <c r="E384" s="3" t="s">
        <v>1595</v>
      </c>
      <c r="F384" s="3" t="s">
        <v>1595</v>
      </c>
      <c r="G384" s="3" t="s">
        <v>50</v>
      </c>
      <c r="H384" s="28" t="s">
        <v>51</v>
      </c>
    </row>
    <row r="385" spans="2:8" x14ac:dyDescent="0.25">
      <c r="B385" s="27">
        <v>8998</v>
      </c>
      <c r="C385" s="1" t="s">
        <v>425</v>
      </c>
      <c r="D385" s="2" t="s">
        <v>1595</v>
      </c>
      <c r="E385" s="3" t="s">
        <v>1595</v>
      </c>
      <c r="F385" s="3" t="s">
        <v>1595</v>
      </c>
      <c r="G385" s="3" t="s">
        <v>97</v>
      </c>
      <c r="H385" s="28" t="s">
        <v>98</v>
      </c>
    </row>
    <row r="386" spans="2:8" x14ac:dyDescent="0.25">
      <c r="B386" s="27">
        <v>8780</v>
      </c>
      <c r="C386" s="1" t="s">
        <v>426</v>
      </c>
      <c r="D386" s="2" t="s">
        <v>1596</v>
      </c>
      <c r="E386" s="3" t="s">
        <v>1596</v>
      </c>
      <c r="F386" s="3" t="s">
        <v>1596</v>
      </c>
      <c r="G386" s="3" t="s">
        <v>113</v>
      </c>
      <c r="H386" s="28" t="s">
        <v>98</v>
      </c>
    </row>
    <row r="387" spans="2:8" x14ac:dyDescent="0.25">
      <c r="B387" s="27">
        <v>8712</v>
      </c>
      <c r="C387" s="1" t="s">
        <v>427</v>
      </c>
      <c r="D387" s="2" t="s">
        <v>1596</v>
      </c>
      <c r="E387" s="3" t="s">
        <v>1596</v>
      </c>
      <c r="F387" s="3" t="s">
        <v>1596</v>
      </c>
      <c r="G387" s="3" t="s">
        <v>174</v>
      </c>
      <c r="H387" s="28" t="s">
        <v>51</v>
      </c>
    </row>
    <row r="388" spans="2:8" x14ac:dyDescent="0.25">
      <c r="B388" s="27">
        <v>7963</v>
      </c>
      <c r="C388" s="1" t="s">
        <v>428</v>
      </c>
      <c r="D388" s="2" t="s">
        <v>1596</v>
      </c>
      <c r="E388" s="3" t="s">
        <v>1596</v>
      </c>
      <c r="F388" s="3" t="s">
        <v>1596</v>
      </c>
      <c r="G388" s="3" t="s">
        <v>123</v>
      </c>
      <c r="H388" s="28" t="s">
        <v>22</v>
      </c>
    </row>
    <row r="389" spans="2:8" x14ac:dyDescent="0.25">
      <c r="B389" s="27">
        <v>8687</v>
      </c>
      <c r="C389" s="1" t="s">
        <v>429</v>
      </c>
      <c r="D389" s="2" t="s">
        <v>1596</v>
      </c>
      <c r="E389" s="3" t="s">
        <v>1596</v>
      </c>
      <c r="F389" s="3" t="s">
        <v>1596</v>
      </c>
      <c r="G389" s="3" t="s">
        <v>56</v>
      </c>
      <c r="H389" s="28" t="s">
        <v>51</v>
      </c>
    </row>
    <row r="390" spans="2:8" x14ac:dyDescent="0.25">
      <c r="B390" s="27">
        <v>8344</v>
      </c>
      <c r="C390" s="1" t="s">
        <v>430</v>
      </c>
      <c r="D390" s="2" t="s">
        <v>1595</v>
      </c>
      <c r="E390" s="3" t="s">
        <v>1595</v>
      </c>
      <c r="F390" s="3" t="s">
        <v>1595</v>
      </c>
      <c r="G390" s="3" t="s">
        <v>47</v>
      </c>
      <c r="H390" s="28" t="s">
        <v>40</v>
      </c>
    </row>
    <row r="391" spans="2:8" x14ac:dyDescent="0.25">
      <c r="B391" s="27">
        <v>8345</v>
      </c>
      <c r="C391" s="1" t="s">
        <v>431</v>
      </c>
      <c r="D391" s="2" t="s">
        <v>1595</v>
      </c>
      <c r="E391" s="3" t="s">
        <v>1595</v>
      </c>
      <c r="F391" s="3" t="s">
        <v>1595</v>
      </c>
      <c r="G391" s="3" t="s">
        <v>47</v>
      </c>
      <c r="H391" s="28" t="s">
        <v>40</v>
      </c>
    </row>
    <row r="392" spans="2:8" x14ac:dyDescent="0.25">
      <c r="B392" s="27">
        <v>8175</v>
      </c>
      <c r="C392" s="1" t="s">
        <v>432</v>
      </c>
      <c r="D392" s="2" t="s">
        <v>1596</v>
      </c>
      <c r="E392" s="3" t="s">
        <v>1596</v>
      </c>
      <c r="F392" s="3" t="s">
        <v>1596</v>
      </c>
      <c r="G392" s="3" t="s">
        <v>60</v>
      </c>
      <c r="H392" s="28" t="s">
        <v>44</v>
      </c>
    </row>
    <row r="393" spans="2:8" x14ac:dyDescent="0.25">
      <c r="B393" s="27">
        <v>8503</v>
      </c>
      <c r="C393" s="1" t="s">
        <v>433</v>
      </c>
      <c r="D393" s="2" t="s">
        <v>1595</v>
      </c>
      <c r="E393" s="3" t="s">
        <v>1595</v>
      </c>
      <c r="F393" s="3" t="s">
        <v>1595</v>
      </c>
      <c r="G393" s="3" t="s">
        <v>26</v>
      </c>
      <c r="H393" s="28" t="s">
        <v>27</v>
      </c>
    </row>
    <row r="394" spans="2:8" x14ac:dyDescent="0.25">
      <c r="B394" s="27">
        <v>8681</v>
      </c>
      <c r="C394" s="1" t="s">
        <v>434</v>
      </c>
      <c r="D394" s="2" t="s">
        <v>1596</v>
      </c>
      <c r="E394" s="3" t="s">
        <v>1596</v>
      </c>
      <c r="F394" s="3" t="s">
        <v>1596</v>
      </c>
      <c r="G394" s="3" t="s">
        <v>56</v>
      </c>
      <c r="H394" s="28" t="s">
        <v>51</v>
      </c>
    </row>
    <row r="395" spans="2:8" x14ac:dyDescent="0.25">
      <c r="B395" s="27">
        <v>8192</v>
      </c>
      <c r="C395" s="1" t="s">
        <v>435</v>
      </c>
      <c r="D395" s="2" t="s">
        <v>1596</v>
      </c>
      <c r="E395" s="3" t="s">
        <v>1596</v>
      </c>
      <c r="F395" s="3" t="s">
        <v>1596</v>
      </c>
      <c r="G395" s="3" t="s">
        <v>315</v>
      </c>
      <c r="H395" s="28" t="s">
        <v>44</v>
      </c>
    </row>
    <row r="396" spans="2:8" x14ac:dyDescent="0.25">
      <c r="B396" s="27">
        <v>8215</v>
      </c>
      <c r="C396" s="1" t="s">
        <v>436</v>
      </c>
      <c r="D396" s="2" t="s">
        <v>1596</v>
      </c>
      <c r="E396" s="3" t="s">
        <v>1596</v>
      </c>
      <c r="F396" s="3" t="s">
        <v>1596</v>
      </c>
      <c r="G396" s="3" t="s">
        <v>71</v>
      </c>
      <c r="H396" s="28" t="s">
        <v>44</v>
      </c>
    </row>
    <row r="397" spans="2:8" x14ac:dyDescent="0.25">
      <c r="B397" s="27">
        <v>8160</v>
      </c>
      <c r="C397" s="1" t="s">
        <v>437</v>
      </c>
      <c r="D397" s="2" t="s">
        <v>1596</v>
      </c>
      <c r="E397" s="3" t="s">
        <v>1596</v>
      </c>
      <c r="F397" s="3" t="s">
        <v>1596</v>
      </c>
      <c r="G397" s="3" t="s">
        <v>71</v>
      </c>
      <c r="H397" s="28" t="s">
        <v>44</v>
      </c>
    </row>
    <row r="398" spans="2:8" x14ac:dyDescent="0.25">
      <c r="B398" s="27">
        <v>8484</v>
      </c>
      <c r="C398" s="1" t="s">
        <v>438</v>
      </c>
      <c r="D398" s="2" t="s">
        <v>1595</v>
      </c>
      <c r="E398" s="3" t="s">
        <v>1595</v>
      </c>
      <c r="F398" s="3" t="s">
        <v>1596</v>
      </c>
      <c r="G398" s="3" t="s">
        <v>26</v>
      </c>
      <c r="H398" s="28" t="s">
        <v>27</v>
      </c>
    </row>
    <row r="399" spans="2:8" x14ac:dyDescent="0.25">
      <c r="B399" s="27">
        <v>7968</v>
      </c>
      <c r="C399" s="1" t="s">
        <v>439</v>
      </c>
      <c r="D399" s="2" t="s">
        <v>1596</v>
      </c>
      <c r="E399" s="3" t="s">
        <v>1596</v>
      </c>
      <c r="F399" s="3" t="s">
        <v>1596</v>
      </c>
      <c r="G399" s="3" t="s">
        <v>123</v>
      </c>
      <c r="H399" s="28" t="s">
        <v>22</v>
      </c>
    </row>
    <row r="400" spans="2:8" x14ac:dyDescent="0.25">
      <c r="B400" s="27">
        <v>9019</v>
      </c>
      <c r="C400" s="1" t="s">
        <v>440</v>
      </c>
      <c r="D400" s="2" t="s">
        <v>1595</v>
      </c>
      <c r="E400" s="3" t="s">
        <v>1595</v>
      </c>
      <c r="F400" s="3" t="s">
        <v>1595</v>
      </c>
      <c r="G400" s="3" t="s">
        <v>328</v>
      </c>
      <c r="H400" s="28" t="s">
        <v>37</v>
      </c>
    </row>
    <row r="401" spans="2:8" x14ac:dyDescent="0.25">
      <c r="B401" s="27">
        <v>8901</v>
      </c>
      <c r="C401" s="1" t="s">
        <v>441</v>
      </c>
      <c r="D401" s="2" t="s">
        <v>1595</v>
      </c>
      <c r="E401" s="3" t="s">
        <v>1595</v>
      </c>
      <c r="F401" s="3" t="s">
        <v>1595</v>
      </c>
      <c r="G401" s="3" t="s">
        <v>113</v>
      </c>
      <c r="H401" s="28" t="s">
        <v>98</v>
      </c>
    </row>
    <row r="402" spans="2:8" x14ac:dyDescent="0.25">
      <c r="B402" s="27">
        <v>8177</v>
      </c>
      <c r="C402" s="1" t="s">
        <v>442</v>
      </c>
      <c r="D402" s="2" t="s">
        <v>1596</v>
      </c>
      <c r="E402" s="3" t="s">
        <v>1596</v>
      </c>
      <c r="F402" s="3" t="s">
        <v>1596</v>
      </c>
      <c r="G402" s="3" t="s">
        <v>315</v>
      </c>
      <c r="H402" s="28" t="s">
        <v>44</v>
      </c>
    </row>
    <row r="403" spans="2:8" x14ac:dyDescent="0.25">
      <c r="B403" s="27">
        <v>8193</v>
      </c>
      <c r="C403" s="1" t="s">
        <v>443</v>
      </c>
      <c r="D403" s="2" t="s">
        <v>1595</v>
      </c>
      <c r="E403" s="3" t="s">
        <v>1595</v>
      </c>
      <c r="F403" s="3" t="s">
        <v>1596</v>
      </c>
      <c r="G403" s="3" t="s">
        <v>110</v>
      </c>
      <c r="H403" s="28" t="s">
        <v>51</v>
      </c>
    </row>
    <row r="404" spans="2:8" x14ac:dyDescent="0.25">
      <c r="B404" s="27">
        <v>8035</v>
      </c>
      <c r="C404" s="1" t="s">
        <v>444</v>
      </c>
      <c r="D404" s="2" t="s">
        <v>1595</v>
      </c>
      <c r="E404" s="3" t="s">
        <v>1595</v>
      </c>
      <c r="F404" s="3" t="s">
        <v>1596</v>
      </c>
      <c r="G404" s="3" t="s">
        <v>123</v>
      </c>
      <c r="H404" s="28" t="s">
        <v>22</v>
      </c>
    </row>
    <row r="405" spans="2:8" x14ac:dyDescent="0.25">
      <c r="B405" s="27">
        <v>8421</v>
      </c>
      <c r="C405" s="1" t="s">
        <v>445</v>
      </c>
      <c r="D405" s="2" t="s">
        <v>1595</v>
      </c>
      <c r="E405" s="3" t="s">
        <v>1595</v>
      </c>
      <c r="F405" s="3" t="s">
        <v>1596</v>
      </c>
      <c r="G405" s="3" t="s">
        <v>58</v>
      </c>
      <c r="H405" s="28" t="s">
        <v>27</v>
      </c>
    </row>
    <row r="406" spans="2:8" x14ac:dyDescent="0.25">
      <c r="B406" s="27">
        <v>50537</v>
      </c>
      <c r="C406" s="1" t="s">
        <v>446</v>
      </c>
      <c r="D406" s="2" t="s">
        <v>1595</v>
      </c>
      <c r="E406" s="3" t="s">
        <v>1595</v>
      </c>
      <c r="F406" s="3" t="s">
        <v>1595</v>
      </c>
      <c r="G406" s="3" t="s">
        <v>36</v>
      </c>
      <c r="H406" s="28" t="s">
        <v>37</v>
      </c>
    </row>
    <row r="407" spans="2:8" ht="30" x14ac:dyDescent="0.25">
      <c r="B407" s="27">
        <v>50679</v>
      </c>
      <c r="C407" s="1" t="s">
        <v>447</v>
      </c>
      <c r="D407" s="2" t="s">
        <v>1595</v>
      </c>
      <c r="E407" s="3" t="s">
        <v>1595</v>
      </c>
      <c r="F407" s="3" t="s">
        <v>1595</v>
      </c>
      <c r="G407" s="3" t="s">
        <v>36</v>
      </c>
      <c r="H407" s="28" t="s">
        <v>37</v>
      </c>
    </row>
    <row r="408" spans="2:8" x14ac:dyDescent="0.25">
      <c r="B408" s="27">
        <v>7975</v>
      </c>
      <c r="C408" s="1" t="s">
        <v>448</v>
      </c>
      <c r="D408" s="2" t="s">
        <v>1596</v>
      </c>
      <c r="E408" s="3" t="s">
        <v>1596</v>
      </c>
      <c r="F408" s="3" t="s">
        <v>1596</v>
      </c>
      <c r="G408" s="3" t="s">
        <v>53</v>
      </c>
      <c r="H408" s="28" t="s">
        <v>22</v>
      </c>
    </row>
    <row r="409" spans="2:8" x14ac:dyDescent="0.25">
      <c r="B409" s="27">
        <v>50533</v>
      </c>
      <c r="C409" s="1" t="s">
        <v>449</v>
      </c>
      <c r="D409" s="2" t="s">
        <v>1596</v>
      </c>
      <c r="E409" s="3" t="s">
        <v>1596</v>
      </c>
      <c r="F409" s="3" t="s">
        <v>1596</v>
      </c>
      <c r="G409" s="3" t="s">
        <v>36</v>
      </c>
      <c r="H409" s="28" t="s">
        <v>37</v>
      </c>
    </row>
    <row r="410" spans="2:8" x14ac:dyDescent="0.25">
      <c r="B410" s="27">
        <v>8297</v>
      </c>
      <c r="C410" s="1" t="s">
        <v>450</v>
      </c>
      <c r="D410" s="2" t="s">
        <v>1596</v>
      </c>
      <c r="E410" s="3" t="s">
        <v>1596</v>
      </c>
      <c r="F410" s="3" t="s">
        <v>1596</v>
      </c>
      <c r="G410" s="3" t="s">
        <v>47</v>
      </c>
      <c r="H410" s="28" t="s">
        <v>40</v>
      </c>
    </row>
    <row r="411" spans="2:8" x14ac:dyDescent="0.25">
      <c r="B411" s="27">
        <v>100105</v>
      </c>
      <c r="C411" s="1" t="s">
        <v>451</v>
      </c>
      <c r="D411" s="2" t="s">
        <v>1595</v>
      </c>
      <c r="E411" s="3" t="s">
        <v>1596</v>
      </c>
      <c r="F411" s="3" t="s">
        <v>1596</v>
      </c>
      <c r="G411" s="3" t="s">
        <v>53</v>
      </c>
      <c r="H411" s="28" t="s">
        <v>22</v>
      </c>
    </row>
    <row r="412" spans="2:8" x14ac:dyDescent="0.25">
      <c r="B412" s="27">
        <v>7981</v>
      </c>
      <c r="C412" s="1" t="s">
        <v>452</v>
      </c>
      <c r="D412" s="2" t="s">
        <v>1596</v>
      </c>
      <c r="E412" s="3" t="s">
        <v>1596</v>
      </c>
      <c r="F412" s="3" t="s">
        <v>1596</v>
      </c>
      <c r="G412" s="3" t="s">
        <v>123</v>
      </c>
      <c r="H412" s="28" t="s">
        <v>22</v>
      </c>
    </row>
    <row r="413" spans="2:8" x14ac:dyDescent="0.25">
      <c r="B413" s="27">
        <v>8136</v>
      </c>
      <c r="C413" s="1" t="s">
        <v>453</v>
      </c>
      <c r="D413" s="2" t="s">
        <v>1596</v>
      </c>
      <c r="E413" s="3" t="s">
        <v>1596</v>
      </c>
      <c r="F413" s="3" t="s">
        <v>1596</v>
      </c>
      <c r="G413" s="3" t="s">
        <v>178</v>
      </c>
      <c r="H413" s="28" t="s">
        <v>40</v>
      </c>
    </row>
    <row r="414" spans="2:8" x14ac:dyDescent="0.25">
      <c r="B414" s="27">
        <v>8172</v>
      </c>
      <c r="C414" s="1" t="s">
        <v>454</v>
      </c>
      <c r="D414" s="2" t="s">
        <v>1595</v>
      </c>
      <c r="E414" s="3" t="s">
        <v>1595</v>
      </c>
      <c r="F414" s="3" t="s">
        <v>1595</v>
      </c>
      <c r="G414" s="3" t="s">
        <v>71</v>
      </c>
      <c r="H414" s="28" t="s">
        <v>44</v>
      </c>
    </row>
    <row r="415" spans="2:8" x14ac:dyDescent="0.25">
      <c r="B415" s="27">
        <v>8626</v>
      </c>
      <c r="C415" s="1" t="s">
        <v>455</v>
      </c>
      <c r="D415" s="2" t="s">
        <v>1595</v>
      </c>
      <c r="E415" s="3" t="s">
        <v>1595</v>
      </c>
      <c r="F415" s="3" t="s">
        <v>1595</v>
      </c>
      <c r="G415" s="3" t="s">
        <v>136</v>
      </c>
      <c r="H415" s="28" t="s">
        <v>51</v>
      </c>
    </row>
    <row r="416" spans="2:8" x14ac:dyDescent="0.25">
      <c r="B416" s="27">
        <v>8335</v>
      </c>
      <c r="C416" s="1" t="s">
        <v>456</v>
      </c>
      <c r="D416" s="2" t="s">
        <v>1596</v>
      </c>
      <c r="E416" s="3" t="s">
        <v>1596</v>
      </c>
      <c r="F416" s="3" t="s">
        <v>1596</v>
      </c>
      <c r="G416" s="3" t="s">
        <v>47</v>
      </c>
      <c r="H416" s="28" t="s">
        <v>40</v>
      </c>
    </row>
    <row r="417" spans="2:8" x14ac:dyDescent="0.25">
      <c r="B417" s="27">
        <v>8538</v>
      </c>
      <c r="C417" s="1" t="s">
        <v>457</v>
      </c>
      <c r="D417" s="2" t="s">
        <v>1595</v>
      </c>
      <c r="E417" s="3" t="s">
        <v>1595</v>
      </c>
      <c r="F417" s="3" t="s">
        <v>1595</v>
      </c>
      <c r="G417" s="3" t="s">
        <v>130</v>
      </c>
      <c r="H417" s="28" t="s">
        <v>51</v>
      </c>
    </row>
    <row r="418" spans="2:8" x14ac:dyDescent="0.25">
      <c r="B418" s="27">
        <v>50504</v>
      </c>
      <c r="C418" s="1" t="s">
        <v>458</v>
      </c>
      <c r="D418" s="2" t="s">
        <v>1595</v>
      </c>
      <c r="E418" s="3" t="s">
        <v>1595</v>
      </c>
      <c r="F418" s="3" t="s">
        <v>1595</v>
      </c>
      <c r="G418" s="3" t="s">
        <v>97</v>
      </c>
      <c r="H418" s="28" t="s">
        <v>98</v>
      </c>
    </row>
    <row r="419" spans="2:8" x14ac:dyDescent="0.25">
      <c r="B419" s="27">
        <v>8945</v>
      </c>
      <c r="C419" s="1" t="s">
        <v>459</v>
      </c>
      <c r="D419" s="2" t="s">
        <v>1595</v>
      </c>
      <c r="E419" s="3" t="s">
        <v>1595</v>
      </c>
      <c r="F419" s="3" t="s">
        <v>1596</v>
      </c>
      <c r="G419" s="3" t="s">
        <v>73</v>
      </c>
      <c r="H419" s="28" t="s">
        <v>74</v>
      </c>
    </row>
    <row r="420" spans="2:8" x14ac:dyDescent="0.25">
      <c r="B420" s="27">
        <v>8537</v>
      </c>
      <c r="C420" s="1" t="s">
        <v>460</v>
      </c>
      <c r="D420" s="2" t="s">
        <v>1595</v>
      </c>
      <c r="E420" s="3" t="s">
        <v>1595</v>
      </c>
      <c r="F420" s="3" t="s">
        <v>1595</v>
      </c>
      <c r="G420" s="3" t="s">
        <v>130</v>
      </c>
      <c r="H420" s="28" t="s">
        <v>51</v>
      </c>
    </row>
    <row r="421" spans="2:8" x14ac:dyDescent="0.25">
      <c r="B421" s="27">
        <v>100140</v>
      </c>
      <c r="C421" s="1" t="s">
        <v>461</v>
      </c>
      <c r="D421" s="2" t="s">
        <v>1596</v>
      </c>
      <c r="E421" s="3" t="s">
        <v>1596</v>
      </c>
      <c r="F421" s="3" t="s">
        <v>1596</v>
      </c>
      <c r="G421" s="3" t="s">
        <v>21</v>
      </c>
      <c r="H421" s="28" t="s">
        <v>22</v>
      </c>
    </row>
    <row r="422" spans="2:8" x14ac:dyDescent="0.25">
      <c r="B422" s="27">
        <v>7985</v>
      </c>
      <c r="C422" s="1" t="s">
        <v>462</v>
      </c>
      <c r="D422" s="2" t="s">
        <v>1596</v>
      </c>
      <c r="E422" s="3" t="s">
        <v>1596</v>
      </c>
      <c r="F422" s="3" t="s">
        <v>1596</v>
      </c>
      <c r="G422" s="3" t="s">
        <v>123</v>
      </c>
      <c r="H422" s="28" t="s">
        <v>22</v>
      </c>
    </row>
    <row r="423" spans="2:8" x14ac:dyDescent="0.25">
      <c r="B423" s="27">
        <v>8932</v>
      </c>
      <c r="C423" s="1" t="s">
        <v>463</v>
      </c>
      <c r="D423" s="2" t="s">
        <v>1596</v>
      </c>
      <c r="E423" s="3" t="s">
        <v>1596</v>
      </c>
      <c r="F423" s="3" t="s">
        <v>1596</v>
      </c>
      <c r="G423" s="3" t="s">
        <v>73</v>
      </c>
      <c r="H423" s="28" t="s">
        <v>74</v>
      </c>
    </row>
    <row r="424" spans="2:8" x14ac:dyDescent="0.25">
      <c r="B424" s="27">
        <v>8794</v>
      </c>
      <c r="C424" s="1" t="s">
        <v>464</v>
      </c>
      <c r="D424" s="2" t="s">
        <v>1595</v>
      </c>
      <c r="E424" s="3" t="s">
        <v>1596</v>
      </c>
      <c r="F424" s="3" t="s">
        <v>1596</v>
      </c>
      <c r="G424" s="3" t="s">
        <v>113</v>
      </c>
      <c r="H424" s="28" t="s">
        <v>98</v>
      </c>
    </row>
    <row r="425" spans="2:8" x14ac:dyDescent="0.25">
      <c r="B425" s="27">
        <v>8762</v>
      </c>
      <c r="C425" s="1" t="s">
        <v>465</v>
      </c>
      <c r="D425" s="2" t="s">
        <v>1595</v>
      </c>
      <c r="E425" s="3" t="s">
        <v>1595</v>
      </c>
      <c r="F425" s="3" t="s">
        <v>1595</v>
      </c>
      <c r="G425" s="3" t="s">
        <v>136</v>
      </c>
      <c r="H425" s="28" t="s">
        <v>51</v>
      </c>
    </row>
    <row r="426" spans="2:8" x14ac:dyDescent="0.25">
      <c r="B426" s="27">
        <v>8742</v>
      </c>
      <c r="C426" s="1" t="s">
        <v>466</v>
      </c>
      <c r="D426" s="2" t="s">
        <v>1596</v>
      </c>
      <c r="E426" s="3" t="s">
        <v>1596</v>
      </c>
      <c r="F426" s="3" t="s">
        <v>1596</v>
      </c>
      <c r="G426" s="3" t="s">
        <v>144</v>
      </c>
      <c r="H426" s="28" t="s">
        <v>51</v>
      </c>
    </row>
    <row r="427" spans="2:8" x14ac:dyDescent="0.25">
      <c r="B427" s="27">
        <v>7927</v>
      </c>
      <c r="C427" s="1" t="s">
        <v>467</v>
      </c>
      <c r="D427" s="2" t="s">
        <v>1595</v>
      </c>
      <c r="E427" s="3" t="s">
        <v>1595</v>
      </c>
      <c r="F427" s="3" t="s">
        <v>1596</v>
      </c>
      <c r="G427" s="3" t="s">
        <v>21</v>
      </c>
      <c r="H427" s="28" t="s">
        <v>22</v>
      </c>
    </row>
    <row r="428" spans="2:8" x14ac:dyDescent="0.25">
      <c r="B428" s="27">
        <v>8812</v>
      </c>
      <c r="C428" s="1" t="s">
        <v>468</v>
      </c>
      <c r="D428" s="2" t="s">
        <v>1595</v>
      </c>
      <c r="E428" s="3" t="s">
        <v>1595</v>
      </c>
      <c r="F428" s="3" t="s">
        <v>1595</v>
      </c>
      <c r="G428" s="3" t="s">
        <v>113</v>
      </c>
      <c r="H428" s="28" t="s">
        <v>98</v>
      </c>
    </row>
    <row r="429" spans="2:8" x14ac:dyDescent="0.25">
      <c r="B429" s="27">
        <v>8452</v>
      </c>
      <c r="C429" s="1" t="s">
        <v>469</v>
      </c>
      <c r="D429" s="2" t="s">
        <v>1595</v>
      </c>
      <c r="E429" s="3" t="s">
        <v>1596</v>
      </c>
      <c r="F429" s="3" t="s">
        <v>1596</v>
      </c>
      <c r="G429" s="3" t="s">
        <v>26</v>
      </c>
      <c r="H429" s="28" t="s">
        <v>27</v>
      </c>
    </row>
    <row r="430" spans="2:8" x14ac:dyDescent="0.25">
      <c r="B430" s="27">
        <v>9036</v>
      </c>
      <c r="C430" s="1" t="s">
        <v>470</v>
      </c>
      <c r="D430" s="2" t="s">
        <v>1595</v>
      </c>
      <c r="E430" s="3" t="s">
        <v>1596</v>
      </c>
      <c r="F430" s="3" t="s">
        <v>1596</v>
      </c>
      <c r="G430" s="3" t="s">
        <v>53</v>
      </c>
      <c r="H430" s="28" t="s">
        <v>22</v>
      </c>
    </row>
    <row r="431" spans="2:8" x14ac:dyDescent="0.25">
      <c r="B431" s="27">
        <v>7988</v>
      </c>
      <c r="C431" s="1" t="s">
        <v>471</v>
      </c>
      <c r="D431" s="2" t="s">
        <v>1596</v>
      </c>
      <c r="E431" s="3" t="s">
        <v>1596</v>
      </c>
      <c r="F431" s="3" t="s">
        <v>1596</v>
      </c>
      <c r="G431" s="3" t="s">
        <v>123</v>
      </c>
      <c r="H431" s="28" t="s">
        <v>22</v>
      </c>
    </row>
    <row r="432" spans="2:8" x14ac:dyDescent="0.25">
      <c r="B432" s="27">
        <v>8304</v>
      </c>
      <c r="C432" s="1" t="s">
        <v>472</v>
      </c>
      <c r="D432" s="2" t="s">
        <v>1596</v>
      </c>
      <c r="E432" s="3" t="s">
        <v>1596</v>
      </c>
      <c r="F432" s="3" t="s">
        <v>1596</v>
      </c>
      <c r="G432" s="3" t="s">
        <v>88</v>
      </c>
      <c r="H432" s="28" t="s">
        <v>40</v>
      </c>
    </row>
    <row r="433" spans="2:8" x14ac:dyDescent="0.25">
      <c r="B433" s="27">
        <v>8917</v>
      </c>
      <c r="C433" s="1" t="s">
        <v>473</v>
      </c>
      <c r="D433" s="2" t="s">
        <v>1595</v>
      </c>
      <c r="E433" s="3" t="s">
        <v>1595</v>
      </c>
      <c r="F433" s="3" t="s">
        <v>1596</v>
      </c>
      <c r="G433" s="3" t="s">
        <v>73</v>
      </c>
      <c r="H433" s="28" t="s">
        <v>74</v>
      </c>
    </row>
    <row r="434" spans="2:8" x14ac:dyDescent="0.25">
      <c r="B434" s="27">
        <v>50724</v>
      </c>
      <c r="C434" s="1" t="s">
        <v>474</v>
      </c>
      <c r="D434" s="2" t="s">
        <v>1596</v>
      </c>
      <c r="E434" s="3" t="s">
        <v>1596</v>
      </c>
      <c r="F434" s="3" t="s">
        <v>1596</v>
      </c>
      <c r="G434" s="3" t="s">
        <v>62</v>
      </c>
      <c r="H434" s="28" t="s">
        <v>51</v>
      </c>
    </row>
    <row r="435" spans="2:8" x14ac:dyDescent="0.25">
      <c r="B435" s="27">
        <v>50627</v>
      </c>
      <c r="C435" s="1" t="s">
        <v>475</v>
      </c>
      <c r="D435" s="2" t="s">
        <v>1595</v>
      </c>
      <c r="E435" s="3" t="s">
        <v>1595</v>
      </c>
      <c r="F435" s="3" t="s">
        <v>1595</v>
      </c>
      <c r="G435" s="3" t="s">
        <v>62</v>
      </c>
      <c r="H435" s="28" t="s">
        <v>51</v>
      </c>
    </row>
    <row r="436" spans="2:8" x14ac:dyDescent="0.25">
      <c r="B436" s="27">
        <v>8523</v>
      </c>
      <c r="C436" s="1" t="s">
        <v>476</v>
      </c>
      <c r="D436" s="2" t="s">
        <v>1595</v>
      </c>
      <c r="E436" s="3" t="s">
        <v>1595</v>
      </c>
      <c r="F436" s="3" t="s">
        <v>1596</v>
      </c>
      <c r="G436" s="3" t="s">
        <v>130</v>
      </c>
      <c r="H436" s="28" t="s">
        <v>51</v>
      </c>
    </row>
    <row r="437" spans="2:8" x14ac:dyDescent="0.25">
      <c r="B437" s="27">
        <v>50534</v>
      </c>
      <c r="C437" s="1" t="s">
        <v>477</v>
      </c>
      <c r="D437" s="2" t="s">
        <v>1595</v>
      </c>
      <c r="E437" s="3" t="s">
        <v>1596</v>
      </c>
      <c r="F437" s="3" t="s">
        <v>1596</v>
      </c>
      <c r="G437" s="3" t="s">
        <v>36</v>
      </c>
      <c r="H437" s="28" t="s">
        <v>37</v>
      </c>
    </row>
    <row r="438" spans="2:8" x14ac:dyDescent="0.25">
      <c r="B438" s="27">
        <v>8049</v>
      </c>
      <c r="C438" s="1" t="s">
        <v>478</v>
      </c>
      <c r="D438" s="2" t="s">
        <v>1596</v>
      </c>
      <c r="E438" s="3" t="s">
        <v>1596</v>
      </c>
      <c r="F438" s="3" t="s">
        <v>1596</v>
      </c>
      <c r="G438" s="3" t="s">
        <v>43</v>
      </c>
      <c r="H438" s="28" t="s">
        <v>44</v>
      </c>
    </row>
    <row r="439" spans="2:8" x14ac:dyDescent="0.25">
      <c r="B439" s="27">
        <v>50645</v>
      </c>
      <c r="C439" s="1" t="s">
        <v>479</v>
      </c>
      <c r="D439" s="2" t="s">
        <v>1596</v>
      </c>
      <c r="E439" s="3" t="s">
        <v>1596</v>
      </c>
      <c r="F439" s="3" t="s">
        <v>1596</v>
      </c>
      <c r="G439" s="3" t="s">
        <v>84</v>
      </c>
      <c r="H439" s="28" t="s">
        <v>51</v>
      </c>
    </row>
    <row r="440" spans="2:8" x14ac:dyDescent="0.25">
      <c r="B440" s="27">
        <v>100106</v>
      </c>
      <c r="C440" s="1" t="s">
        <v>480</v>
      </c>
      <c r="D440" s="2" t="s">
        <v>1595</v>
      </c>
      <c r="E440" s="3" t="s">
        <v>1595</v>
      </c>
      <c r="F440" s="3" t="s">
        <v>1595</v>
      </c>
      <c r="G440" s="3" t="s">
        <v>53</v>
      </c>
      <c r="H440" s="28" t="s">
        <v>22</v>
      </c>
    </row>
    <row r="441" spans="2:8" x14ac:dyDescent="0.25">
      <c r="B441" s="27">
        <v>8187</v>
      </c>
      <c r="C441" s="1" t="s">
        <v>481</v>
      </c>
      <c r="D441" s="2" t="s">
        <v>1596</v>
      </c>
      <c r="E441" s="3" t="s">
        <v>1596</v>
      </c>
      <c r="F441" s="3" t="s">
        <v>1596</v>
      </c>
      <c r="G441" s="3" t="s">
        <v>315</v>
      </c>
      <c r="H441" s="28" t="s">
        <v>44</v>
      </c>
    </row>
    <row r="442" spans="2:8" x14ac:dyDescent="0.25">
      <c r="B442" s="27">
        <v>50546</v>
      </c>
      <c r="C442" s="1" t="s">
        <v>482</v>
      </c>
      <c r="D442" s="2" t="s">
        <v>1595</v>
      </c>
      <c r="E442" s="3" t="s">
        <v>1595</v>
      </c>
      <c r="F442" s="3" t="s">
        <v>1596</v>
      </c>
      <c r="G442" s="3" t="s">
        <v>73</v>
      </c>
      <c r="H442" s="28" t="s">
        <v>74</v>
      </c>
    </row>
    <row r="443" spans="2:8" x14ac:dyDescent="0.25">
      <c r="B443" s="27">
        <v>9037</v>
      </c>
      <c r="C443" s="1" t="s">
        <v>483</v>
      </c>
      <c r="D443" s="2" t="s">
        <v>1595</v>
      </c>
      <c r="E443" s="3" t="s">
        <v>1595</v>
      </c>
      <c r="F443" s="3" t="s">
        <v>1596</v>
      </c>
      <c r="G443" s="3" t="s">
        <v>53</v>
      </c>
      <c r="H443" s="28" t="s">
        <v>22</v>
      </c>
    </row>
    <row r="444" spans="2:8" x14ac:dyDescent="0.25">
      <c r="B444" s="27">
        <v>100109</v>
      </c>
      <c r="C444" s="1" t="s">
        <v>484</v>
      </c>
      <c r="D444" s="2" t="s">
        <v>1595</v>
      </c>
      <c r="E444" s="3" t="s">
        <v>1595</v>
      </c>
      <c r="F444" s="3" t="s">
        <v>1595</v>
      </c>
      <c r="G444" s="3" t="s">
        <v>47</v>
      </c>
      <c r="H444" s="28" t="s">
        <v>40</v>
      </c>
    </row>
    <row r="445" spans="2:8" x14ac:dyDescent="0.25">
      <c r="B445" s="27">
        <v>8506</v>
      </c>
      <c r="C445" s="1" t="s">
        <v>485</v>
      </c>
      <c r="D445" s="2" t="s">
        <v>1595</v>
      </c>
      <c r="E445" s="3" t="s">
        <v>1595</v>
      </c>
      <c r="F445" s="3" t="s">
        <v>1595</v>
      </c>
      <c r="G445" s="3" t="s">
        <v>26</v>
      </c>
      <c r="H445" s="28" t="s">
        <v>27</v>
      </c>
    </row>
    <row r="446" spans="2:8" x14ac:dyDescent="0.25">
      <c r="B446" s="27">
        <v>9054</v>
      </c>
      <c r="C446" s="1" t="s">
        <v>486</v>
      </c>
      <c r="D446" s="2" t="s">
        <v>1595</v>
      </c>
      <c r="E446" s="3" t="s">
        <v>1595</v>
      </c>
      <c r="F446" s="3" t="s">
        <v>1595</v>
      </c>
      <c r="G446" s="3" t="s">
        <v>136</v>
      </c>
      <c r="H446" s="28" t="s">
        <v>51</v>
      </c>
    </row>
    <row r="447" spans="2:8" x14ac:dyDescent="0.25">
      <c r="B447" s="27">
        <v>8047</v>
      </c>
      <c r="C447" s="1" t="s">
        <v>487</v>
      </c>
      <c r="D447" s="2" t="s">
        <v>1596</v>
      </c>
      <c r="E447" s="3" t="s">
        <v>1596</v>
      </c>
      <c r="F447" s="3" t="s">
        <v>1596</v>
      </c>
      <c r="G447" s="3" t="s">
        <v>43</v>
      </c>
      <c r="H447" s="28" t="s">
        <v>44</v>
      </c>
    </row>
    <row r="448" spans="2:8" x14ac:dyDescent="0.25">
      <c r="B448" s="27">
        <v>8052</v>
      </c>
      <c r="C448" s="1" t="s">
        <v>488</v>
      </c>
      <c r="D448" s="2" t="s">
        <v>1596</v>
      </c>
      <c r="E448" s="3" t="s">
        <v>1596</v>
      </c>
      <c r="F448" s="3" t="s">
        <v>1596</v>
      </c>
      <c r="G448" s="3" t="s">
        <v>43</v>
      </c>
      <c r="H448" s="28" t="s">
        <v>44</v>
      </c>
    </row>
    <row r="449" spans="2:8" x14ac:dyDescent="0.25">
      <c r="B449" s="27">
        <v>8338</v>
      </c>
      <c r="C449" s="1" t="s">
        <v>489</v>
      </c>
      <c r="D449" s="2" t="s">
        <v>1595</v>
      </c>
      <c r="E449" s="3" t="s">
        <v>1595</v>
      </c>
      <c r="F449" s="3" t="s">
        <v>1596</v>
      </c>
      <c r="G449" s="3" t="s">
        <v>47</v>
      </c>
      <c r="H449" s="28" t="s">
        <v>40</v>
      </c>
    </row>
    <row r="450" spans="2:8" x14ac:dyDescent="0.25">
      <c r="B450" s="27">
        <v>7952</v>
      </c>
      <c r="C450" s="1" t="s">
        <v>490</v>
      </c>
      <c r="D450" s="2" t="s">
        <v>1596</v>
      </c>
      <c r="E450" s="3" t="s">
        <v>1596</v>
      </c>
      <c r="F450" s="3" t="s">
        <v>1596</v>
      </c>
      <c r="G450" s="3" t="s">
        <v>53</v>
      </c>
      <c r="H450" s="28" t="s">
        <v>22</v>
      </c>
    </row>
    <row r="451" spans="2:8" ht="30" x14ac:dyDescent="0.25">
      <c r="B451" s="27">
        <v>50675</v>
      </c>
      <c r="C451" s="1" t="s">
        <v>491</v>
      </c>
      <c r="D451" s="2" t="s">
        <v>1595</v>
      </c>
      <c r="E451" s="3" t="s">
        <v>1595</v>
      </c>
      <c r="F451" s="3" t="s">
        <v>1596</v>
      </c>
      <c r="G451" s="3" t="s">
        <v>328</v>
      </c>
      <c r="H451" s="28" t="s">
        <v>37</v>
      </c>
    </row>
    <row r="452" spans="2:8" x14ac:dyDescent="0.25">
      <c r="B452" s="27">
        <v>8910</v>
      </c>
      <c r="C452" s="1" t="s">
        <v>492</v>
      </c>
      <c r="D452" s="2" t="s">
        <v>1595</v>
      </c>
      <c r="E452" s="3" t="s">
        <v>1595</v>
      </c>
      <c r="F452" s="3" t="s">
        <v>1596</v>
      </c>
      <c r="G452" s="3" t="s">
        <v>73</v>
      </c>
      <c r="H452" s="28" t="s">
        <v>74</v>
      </c>
    </row>
    <row r="453" spans="2:8" x14ac:dyDescent="0.25">
      <c r="B453" s="27">
        <v>8100</v>
      </c>
      <c r="C453" s="1" t="s">
        <v>493</v>
      </c>
      <c r="D453" s="2" t="s">
        <v>1596</v>
      </c>
      <c r="E453" s="3" t="s">
        <v>1596</v>
      </c>
      <c r="F453" s="3" t="s">
        <v>1596</v>
      </c>
      <c r="G453" s="3" t="s">
        <v>43</v>
      </c>
      <c r="H453" s="28" t="s">
        <v>44</v>
      </c>
    </row>
    <row r="454" spans="2:8" x14ac:dyDescent="0.25">
      <c r="B454" s="27">
        <v>50531</v>
      </c>
      <c r="C454" s="1" t="s">
        <v>494</v>
      </c>
      <c r="D454" s="2" t="s">
        <v>1596</v>
      </c>
      <c r="E454" s="3" t="s">
        <v>1596</v>
      </c>
      <c r="F454" s="3" t="s">
        <v>1596</v>
      </c>
      <c r="G454" s="3" t="s">
        <v>36</v>
      </c>
      <c r="H454" s="28" t="s">
        <v>37</v>
      </c>
    </row>
    <row r="455" spans="2:8" x14ac:dyDescent="0.25">
      <c r="B455" s="27">
        <v>8743</v>
      </c>
      <c r="C455" s="1" t="s">
        <v>495</v>
      </c>
      <c r="D455" s="2" t="s">
        <v>1595</v>
      </c>
      <c r="E455" s="3" t="s">
        <v>1595</v>
      </c>
      <c r="F455" s="3" t="s">
        <v>1596</v>
      </c>
      <c r="G455" s="3" t="s">
        <v>144</v>
      </c>
      <c r="H455" s="28" t="s">
        <v>51</v>
      </c>
    </row>
    <row r="456" spans="2:8" ht="30" x14ac:dyDescent="0.25">
      <c r="B456" s="27">
        <v>50625</v>
      </c>
      <c r="C456" s="1" t="s">
        <v>496</v>
      </c>
      <c r="D456" s="2" t="s">
        <v>1595</v>
      </c>
      <c r="E456" s="3" t="s">
        <v>1595</v>
      </c>
      <c r="F456" s="3" t="s">
        <v>1595</v>
      </c>
      <c r="G456" s="3" t="s">
        <v>62</v>
      </c>
      <c r="H456" s="28" t="s">
        <v>51</v>
      </c>
    </row>
    <row r="457" spans="2:8" x14ac:dyDescent="0.25">
      <c r="B457" s="27">
        <v>7999</v>
      </c>
      <c r="C457" s="1" t="s">
        <v>497</v>
      </c>
      <c r="D457" s="2" t="s">
        <v>1595</v>
      </c>
      <c r="E457" s="3" t="s">
        <v>1596</v>
      </c>
      <c r="F457" s="3" t="s">
        <v>1596</v>
      </c>
      <c r="G457" s="3" t="s">
        <v>69</v>
      </c>
      <c r="H457" s="28" t="s">
        <v>40</v>
      </c>
    </row>
    <row r="458" spans="2:8" x14ac:dyDescent="0.25">
      <c r="B458" s="27">
        <v>8376</v>
      </c>
      <c r="C458" s="1" t="s">
        <v>498</v>
      </c>
      <c r="D458" s="2" t="s">
        <v>1596</v>
      </c>
      <c r="E458" s="3" t="s">
        <v>1596</v>
      </c>
      <c r="F458" s="3" t="s">
        <v>1596</v>
      </c>
      <c r="G458" s="3" t="s">
        <v>39</v>
      </c>
      <c r="H458" s="28" t="s">
        <v>40</v>
      </c>
    </row>
    <row r="459" spans="2:8" x14ac:dyDescent="0.25">
      <c r="B459" s="27">
        <v>8043</v>
      </c>
      <c r="C459" s="1" t="s">
        <v>499</v>
      </c>
      <c r="D459" s="2" t="s">
        <v>1595</v>
      </c>
      <c r="E459" s="3" t="s">
        <v>1596</v>
      </c>
      <c r="F459" s="3" t="s">
        <v>1596</v>
      </c>
      <c r="G459" s="3" t="s">
        <v>43</v>
      </c>
      <c r="H459" s="28" t="s">
        <v>44</v>
      </c>
    </row>
    <row r="460" spans="2:8" x14ac:dyDescent="0.25">
      <c r="B460" s="27">
        <v>8755</v>
      </c>
      <c r="C460" s="1" t="s">
        <v>500</v>
      </c>
      <c r="D460" s="2" t="s">
        <v>1595</v>
      </c>
      <c r="E460" s="3" t="s">
        <v>1595</v>
      </c>
      <c r="F460" s="3" t="s">
        <v>1596</v>
      </c>
      <c r="G460" s="3" t="s">
        <v>136</v>
      </c>
      <c r="H460" s="28" t="s">
        <v>51</v>
      </c>
    </row>
    <row r="461" spans="2:8" x14ac:dyDescent="0.25">
      <c r="B461" s="27">
        <v>50661</v>
      </c>
      <c r="C461" s="1" t="s">
        <v>501</v>
      </c>
      <c r="D461" s="2" t="s">
        <v>1595</v>
      </c>
      <c r="E461" s="3" t="s">
        <v>1596</v>
      </c>
      <c r="F461" s="3" t="s">
        <v>1596</v>
      </c>
      <c r="G461" s="3" t="s">
        <v>50</v>
      </c>
      <c r="H461" s="28" t="s">
        <v>51</v>
      </c>
    </row>
    <row r="462" spans="2:8" x14ac:dyDescent="0.25">
      <c r="B462" s="27">
        <v>8585</v>
      </c>
      <c r="C462" s="1" t="s">
        <v>502</v>
      </c>
      <c r="D462" s="2" t="s">
        <v>1595</v>
      </c>
      <c r="E462" s="3" t="s">
        <v>1595</v>
      </c>
      <c r="F462" s="3" t="s">
        <v>1596</v>
      </c>
      <c r="G462" s="3" t="s">
        <v>50</v>
      </c>
      <c r="H462" s="28" t="s">
        <v>51</v>
      </c>
    </row>
    <row r="463" spans="2:8" x14ac:dyDescent="0.25">
      <c r="B463" s="27">
        <v>9053</v>
      </c>
      <c r="C463" s="1" t="s">
        <v>503</v>
      </c>
      <c r="D463" s="2" t="s">
        <v>1595</v>
      </c>
      <c r="E463" s="3" t="s">
        <v>1595</v>
      </c>
      <c r="F463" s="3" t="s">
        <v>1595</v>
      </c>
      <c r="G463" s="3" t="s">
        <v>136</v>
      </c>
      <c r="H463" s="28" t="s">
        <v>51</v>
      </c>
    </row>
    <row r="464" spans="2:8" x14ac:dyDescent="0.25">
      <c r="B464" s="27">
        <v>50703</v>
      </c>
      <c r="C464" s="1" t="s">
        <v>504</v>
      </c>
      <c r="D464" s="2" t="s">
        <v>1595</v>
      </c>
      <c r="E464" s="3" t="s">
        <v>1595</v>
      </c>
      <c r="F464" s="3" t="s">
        <v>1595</v>
      </c>
      <c r="G464" s="3" t="s">
        <v>39</v>
      </c>
      <c r="H464" s="28" t="s">
        <v>40</v>
      </c>
    </row>
    <row r="465" spans="2:8" x14ac:dyDescent="0.25">
      <c r="B465" s="27">
        <v>8651</v>
      </c>
      <c r="C465" s="1" t="s">
        <v>505</v>
      </c>
      <c r="D465" s="2" t="s">
        <v>1596</v>
      </c>
      <c r="E465" s="3" t="s">
        <v>1596</v>
      </c>
      <c r="F465" s="3" t="s">
        <v>1596</v>
      </c>
      <c r="G465" s="3" t="s">
        <v>56</v>
      </c>
      <c r="H465" s="28" t="s">
        <v>51</v>
      </c>
    </row>
    <row r="466" spans="2:8" x14ac:dyDescent="0.25">
      <c r="B466" s="27">
        <v>8714</v>
      </c>
      <c r="C466" s="1" t="s">
        <v>506</v>
      </c>
      <c r="D466" s="2" t="s">
        <v>1596</v>
      </c>
      <c r="E466" s="3" t="s">
        <v>1596</v>
      </c>
      <c r="F466" s="3" t="s">
        <v>1596</v>
      </c>
      <c r="G466" s="3" t="s">
        <v>174</v>
      </c>
      <c r="H466" s="28" t="s">
        <v>51</v>
      </c>
    </row>
    <row r="467" spans="2:8" x14ac:dyDescent="0.25">
      <c r="B467" s="27">
        <v>8024</v>
      </c>
      <c r="C467" s="1" t="s">
        <v>507</v>
      </c>
      <c r="D467" s="2" t="s">
        <v>1595</v>
      </c>
      <c r="E467" s="3" t="s">
        <v>1595</v>
      </c>
      <c r="F467" s="3" t="s">
        <v>1596</v>
      </c>
      <c r="G467" s="3" t="s">
        <v>53</v>
      </c>
      <c r="H467" s="28" t="s">
        <v>22</v>
      </c>
    </row>
    <row r="468" spans="2:8" x14ac:dyDescent="0.25">
      <c r="B468" s="27">
        <v>8434</v>
      </c>
      <c r="C468" s="1" t="s">
        <v>508</v>
      </c>
      <c r="D468" s="2" t="s">
        <v>1595</v>
      </c>
      <c r="E468" s="3" t="s">
        <v>1595</v>
      </c>
      <c r="F468" s="3" t="s">
        <v>1596</v>
      </c>
      <c r="G468" s="3" t="s">
        <v>58</v>
      </c>
      <c r="H468" s="28" t="s">
        <v>27</v>
      </c>
    </row>
    <row r="469" spans="2:8" x14ac:dyDescent="0.25">
      <c r="B469" s="27">
        <v>8542</v>
      </c>
      <c r="C469" s="1" t="s">
        <v>509</v>
      </c>
      <c r="D469" s="2" t="s">
        <v>1595</v>
      </c>
      <c r="E469" s="3" t="s">
        <v>1595</v>
      </c>
      <c r="F469" s="3" t="s">
        <v>1595</v>
      </c>
      <c r="G469" s="3" t="s">
        <v>62</v>
      </c>
      <c r="H469" s="28" t="s">
        <v>51</v>
      </c>
    </row>
    <row r="470" spans="2:8" x14ac:dyDescent="0.25">
      <c r="B470" s="27">
        <v>8122</v>
      </c>
      <c r="C470" s="1" t="s">
        <v>510</v>
      </c>
      <c r="D470" s="2" t="s">
        <v>1596</v>
      </c>
      <c r="E470" s="3" t="s">
        <v>1596</v>
      </c>
      <c r="F470" s="3" t="s">
        <v>1596</v>
      </c>
      <c r="G470" s="3" t="s">
        <v>60</v>
      </c>
      <c r="H470" s="28" t="s">
        <v>44</v>
      </c>
    </row>
    <row r="471" spans="2:8" x14ac:dyDescent="0.25">
      <c r="B471" s="27">
        <v>8318</v>
      </c>
      <c r="C471" s="1" t="s">
        <v>511</v>
      </c>
      <c r="D471" s="2" t="s">
        <v>1595</v>
      </c>
      <c r="E471" s="3" t="s">
        <v>1595</v>
      </c>
      <c r="F471" s="3" t="s">
        <v>1596</v>
      </c>
      <c r="G471" s="3" t="s">
        <v>39</v>
      </c>
      <c r="H471" s="28" t="s">
        <v>40</v>
      </c>
    </row>
    <row r="472" spans="2:8" x14ac:dyDescent="0.25">
      <c r="B472" s="27">
        <v>50552</v>
      </c>
      <c r="C472" s="1" t="s">
        <v>512</v>
      </c>
      <c r="D472" s="2" t="s">
        <v>1595</v>
      </c>
      <c r="E472" s="3" t="s">
        <v>1596</v>
      </c>
      <c r="F472" s="3" t="s">
        <v>1596</v>
      </c>
      <c r="G472" s="3" t="s">
        <v>136</v>
      </c>
      <c r="H472" s="28" t="s">
        <v>51</v>
      </c>
    </row>
    <row r="473" spans="2:8" x14ac:dyDescent="0.25">
      <c r="B473" s="27">
        <v>8611</v>
      </c>
      <c r="C473" s="1" t="s">
        <v>513</v>
      </c>
      <c r="D473" s="2" t="s">
        <v>1596</v>
      </c>
      <c r="E473" s="3" t="s">
        <v>1596</v>
      </c>
      <c r="F473" s="3" t="s">
        <v>1596</v>
      </c>
      <c r="G473" s="3" t="s">
        <v>84</v>
      </c>
      <c r="H473" s="28" t="s">
        <v>51</v>
      </c>
    </row>
    <row r="474" spans="2:8" x14ac:dyDescent="0.25">
      <c r="B474" s="27">
        <v>8044</v>
      </c>
      <c r="C474" s="1" t="s">
        <v>514</v>
      </c>
      <c r="D474" s="2" t="s">
        <v>1596</v>
      </c>
      <c r="E474" s="3" t="s">
        <v>1596</v>
      </c>
      <c r="F474" s="3" t="s">
        <v>1596</v>
      </c>
      <c r="G474" s="3" t="s">
        <v>43</v>
      </c>
      <c r="H474" s="28" t="s">
        <v>44</v>
      </c>
    </row>
    <row r="475" spans="2:8" x14ac:dyDescent="0.25">
      <c r="B475" s="27">
        <v>8724</v>
      </c>
      <c r="C475" s="1" t="s">
        <v>515</v>
      </c>
      <c r="D475" s="2" t="s">
        <v>1595</v>
      </c>
      <c r="E475" s="3" t="s">
        <v>1595</v>
      </c>
      <c r="F475" s="3" t="s">
        <v>1596</v>
      </c>
      <c r="G475" s="3" t="s">
        <v>144</v>
      </c>
      <c r="H475" s="28" t="s">
        <v>51</v>
      </c>
    </row>
    <row r="476" spans="2:8" x14ac:dyDescent="0.25">
      <c r="B476" s="27">
        <v>8446</v>
      </c>
      <c r="C476" s="1" t="s">
        <v>516</v>
      </c>
      <c r="D476" s="2" t="s">
        <v>1595</v>
      </c>
      <c r="E476" s="3" t="s">
        <v>1595</v>
      </c>
      <c r="F476" s="3" t="s">
        <v>1595</v>
      </c>
      <c r="G476" s="3" t="s">
        <v>26</v>
      </c>
      <c r="H476" s="28" t="s">
        <v>27</v>
      </c>
    </row>
    <row r="477" spans="2:8" x14ac:dyDescent="0.25">
      <c r="B477" s="27">
        <v>8173</v>
      </c>
      <c r="C477" s="1" t="s">
        <v>517</v>
      </c>
      <c r="D477" s="2" t="s">
        <v>1596</v>
      </c>
      <c r="E477" s="3" t="s">
        <v>1596</v>
      </c>
      <c r="F477" s="3" t="s">
        <v>1596</v>
      </c>
      <c r="G477" s="3" t="s">
        <v>60</v>
      </c>
      <c r="H477" s="28" t="s">
        <v>44</v>
      </c>
    </row>
    <row r="478" spans="2:8" x14ac:dyDescent="0.25">
      <c r="B478" s="27">
        <v>7937</v>
      </c>
      <c r="C478" s="1" t="s">
        <v>518</v>
      </c>
      <c r="D478" s="2" t="s">
        <v>1596</v>
      </c>
      <c r="E478" s="3" t="s">
        <v>1596</v>
      </c>
      <c r="F478" s="3" t="s">
        <v>1596</v>
      </c>
      <c r="G478" s="3" t="s">
        <v>21</v>
      </c>
      <c r="H478" s="28" t="s">
        <v>22</v>
      </c>
    </row>
    <row r="479" spans="2:8" x14ac:dyDescent="0.25">
      <c r="B479" s="27">
        <v>8590</v>
      </c>
      <c r="C479" s="1" t="s">
        <v>519</v>
      </c>
      <c r="D479" s="2" t="s">
        <v>1595</v>
      </c>
      <c r="E479" s="3" t="s">
        <v>1596</v>
      </c>
      <c r="F479" s="3" t="s">
        <v>1596</v>
      </c>
      <c r="G479" s="3" t="s">
        <v>50</v>
      </c>
      <c r="H479" s="28" t="s">
        <v>51</v>
      </c>
    </row>
    <row r="480" spans="2:8" x14ac:dyDescent="0.25">
      <c r="B480" s="27">
        <v>8793</v>
      </c>
      <c r="C480" s="1" t="s">
        <v>520</v>
      </c>
      <c r="D480" s="2" t="s">
        <v>1596</v>
      </c>
      <c r="E480" s="3" t="s">
        <v>1596</v>
      </c>
      <c r="F480" s="3" t="s">
        <v>1596</v>
      </c>
      <c r="G480" s="3" t="s">
        <v>113</v>
      </c>
      <c r="H480" s="28" t="s">
        <v>98</v>
      </c>
    </row>
    <row r="481" spans="2:8" x14ac:dyDescent="0.25">
      <c r="B481" s="27">
        <v>8352</v>
      </c>
      <c r="C481" s="1" t="s">
        <v>521</v>
      </c>
      <c r="D481" s="2" t="s">
        <v>1595</v>
      </c>
      <c r="E481" s="3" t="s">
        <v>1595</v>
      </c>
      <c r="F481" s="3" t="s">
        <v>1595</v>
      </c>
      <c r="G481" s="3" t="s">
        <v>53</v>
      </c>
      <c r="H481" s="28" t="s">
        <v>22</v>
      </c>
    </row>
    <row r="482" spans="2:8" x14ac:dyDescent="0.25">
      <c r="B482" s="27">
        <v>8924</v>
      </c>
      <c r="C482" s="1" t="s">
        <v>522</v>
      </c>
      <c r="D482" s="2" t="s">
        <v>1596</v>
      </c>
      <c r="E482" s="3" t="s">
        <v>1596</v>
      </c>
      <c r="F482" s="3" t="s">
        <v>1596</v>
      </c>
      <c r="G482" s="3" t="s">
        <v>73</v>
      </c>
      <c r="H482" s="28" t="s">
        <v>74</v>
      </c>
    </row>
    <row r="483" spans="2:8" x14ac:dyDescent="0.25">
      <c r="B483" s="27">
        <v>8298</v>
      </c>
      <c r="C483" s="1" t="s">
        <v>523</v>
      </c>
      <c r="D483" s="2" t="s">
        <v>1595</v>
      </c>
      <c r="E483" s="3" t="s">
        <v>1595</v>
      </c>
      <c r="F483" s="3" t="s">
        <v>1596</v>
      </c>
      <c r="G483" s="3" t="s">
        <v>88</v>
      </c>
      <c r="H483" s="28" t="s">
        <v>40</v>
      </c>
    </row>
    <row r="484" spans="2:8" x14ac:dyDescent="0.25">
      <c r="B484" s="27">
        <v>8072</v>
      </c>
      <c r="C484" s="1" t="s">
        <v>524</v>
      </c>
      <c r="D484" s="2" t="s">
        <v>1596</v>
      </c>
      <c r="E484" s="3" t="s">
        <v>1596</v>
      </c>
      <c r="F484" s="3" t="s">
        <v>1596</v>
      </c>
      <c r="G484" s="3" t="s">
        <v>43</v>
      </c>
      <c r="H484" s="28" t="s">
        <v>44</v>
      </c>
    </row>
    <row r="485" spans="2:8" x14ac:dyDescent="0.25">
      <c r="B485" s="27">
        <v>8881</v>
      </c>
      <c r="C485" s="1" t="s">
        <v>525</v>
      </c>
      <c r="D485" s="2" t="s">
        <v>1595</v>
      </c>
      <c r="E485" s="3" t="s">
        <v>1595</v>
      </c>
      <c r="F485" s="3" t="s">
        <v>1596</v>
      </c>
      <c r="G485" s="3" t="s">
        <v>328</v>
      </c>
      <c r="H485" s="28" t="s">
        <v>37</v>
      </c>
    </row>
    <row r="486" spans="2:8" x14ac:dyDescent="0.25">
      <c r="B486" s="27">
        <v>50664</v>
      </c>
      <c r="C486" s="1" t="s">
        <v>526</v>
      </c>
      <c r="D486" s="2" t="s">
        <v>1596</v>
      </c>
      <c r="E486" s="3" t="s">
        <v>1596</v>
      </c>
      <c r="F486" s="3" t="s">
        <v>1596</v>
      </c>
      <c r="G486" s="3" t="s">
        <v>50</v>
      </c>
      <c r="H486" s="28" t="s">
        <v>51</v>
      </c>
    </row>
    <row r="487" spans="2:8" x14ac:dyDescent="0.25">
      <c r="B487" s="27">
        <v>7947</v>
      </c>
      <c r="C487" s="1" t="s">
        <v>527</v>
      </c>
      <c r="D487" s="2" t="s">
        <v>1595</v>
      </c>
      <c r="E487" s="3" t="s">
        <v>1596</v>
      </c>
      <c r="F487" s="3" t="s">
        <v>1596</v>
      </c>
      <c r="G487" s="3" t="s">
        <v>53</v>
      </c>
      <c r="H487" s="28" t="s">
        <v>22</v>
      </c>
    </row>
    <row r="488" spans="2:8" x14ac:dyDescent="0.25">
      <c r="B488" s="27">
        <v>8382</v>
      </c>
      <c r="C488" s="1" t="s">
        <v>528</v>
      </c>
      <c r="D488" s="2" t="s">
        <v>1595</v>
      </c>
      <c r="E488" s="3" t="s">
        <v>1596</v>
      </c>
      <c r="F488" s="3" t="s">
        <v>1596</v>
      </c>
      <c r="G488" s="3" t="s">
        <v>47</v>
      </c>
      <c r="H488" s="28" t="s">
        <v>40</v>
      </c>
    </row>
    <row r="489" spans="2:8" x14ac:dyDescent="0.25">
      <c r="B489" s="27">
        <v>50663</v>
      </c>
      <c r="C489" s="1" t="s">
        <v>529</v>
      </c>
      <c r="D489" s="2" t="s">
        <v>1595</v>
      </c>
      <c r="E489" s="3" t="s">
        <v>1595</v>
      </c>
      <c r="F489" s="3" t="s">
        <v>1595</v>
      </c>
      <c r="G489" s="3" t="s">
        <v>50</v>
      </c>
      <c r="H489" s="28" t="s">
        <v>51</v>
      </c>
    </row>
    <row r="490" spans="2:8" x14ac:dyDescent="0.25">
      <c r="B490" s="27">
        <v>8631</v>
      </c>
      <c r="C490" s="1" t="s">
        <v>530</v>
      </c>
      <c r="D490" s="2" t="s">
        <v>1595</v>
      </c>
      <c r="E490" s="3" t="s">
        <v>1595</v>
      </c>
      <c r="F490" s="3" t="s">
        <v>1596</v>
      </c>
      <c r="G490" s="3" t="s">
        <v>50</v>
      </c>
      <c r="H490" s="28" t="s">
        <v>51</v>
      </c>
    </row>
    <row r="491" spans="2:8" x14ac:dyDescent="0.25">
      <c r="B491" s="27">
        <v>8555</v>
      </c>
      <c r="C491" s="1" t="s">
        <v>531</v>
      </c>
      <c r="D491" s="2" t="s">
        <v>1596</v>
      </c>
      <c r="E491" s="3" t="s">
        <v>1596</v>
      </c>
      <c r="F491" s="3" t="s">
        <v>1596</v>
      </c>
      <c r="G491" s="3" t="s">
        <v>62</v>
      </c>
      <c r="H491" s="28" t="s">
        <v>51</v>
      </c>
    </row>
    <row r="492" spans="2:8" x14ac:dyDescent="0.25">
      <c r="B492" s="27">
        <v>8448</v>
      </c>
      <c r="C492" s="1" t="s">
        <v>532</v>
      </c>
      <c r="D492" s="2" t="s">
        <v>1595</v>
      </c>
      <c r="E492" s="3" t="s">
        <v>1595</v>
      </c>
      <c r="F492" s="3" t="s">
        <v>1595</v>
      </c>
      <c r="G492" s="3" t="s">
        <v>26</v>
      </c>
      <c r="H492" s="28" t="s">
        <v>27</v>
      </c>
    </row>
    <row r="493" spans="2:8" x14ac:dyDescent="0.25">
      <c r="B493" s="27">
        <v>8491</v>
      </c>
      <c r="C493" s="1" t="s">
        <v>533</v>
      </c>
      <c r="D493" s="2" t="s">
        <v>1596</v>
      </c>
      <c r="E493" s="3" t="s">
        <v>1596</v>
      </c>
      <c r="F493" s="3" t="s">
        <v>1596</v>
      </c>
      <c r="G493" s="3" t="s">
        <v>26</v>
      </c>
      <c r="H493" s="28" t="s">
        <v>27</v>
      </c>
    </row>
    <row r="494" spans="2:8" x14ac:dyDescent="0.25">
      <c r="B494" s="27">
        <v>8015</v>
      </c>
      <c r="C494" s="1" t="s">
        <v>534</v>
      </c>
      <c r="D494" s="2" t="s">
        <v>1596</v>
      </c>
      <c r="E494" s="3" t="s">
        <v>1596</v>
      </c>
      <c r="F494" s="3" t="s">
        <v>1596</v>
      </c>
      <c r="G494" s="3" t="s">
        <v>21</v>
      </c>
      <c r="H494" s="28" t="s">
        <v>22</v>
      </c>
    </row>
    <row r="495" spans="2:8" x14ac:dyDescent="0.25">
      <c r="B495" s="27">
        <v>50683</v>
      </c>
      <c r="C495" s="1" t="s">
        <v>535</v>
      </c>
      <c r="D495" s="2" t="s">
        <v>1595</v>
      </c>
      <c r="E495" s="3" t="s">
        <v>1595</v>
      </c>
      <c r="F495" s="3" t="s">
        <v>1595</v>
      </c>
      <c r="G495" s="3" t="s">
        <v>36</v>
      </c>
      <c r="H495" s="28" t="s">
        <v>37</v>
      </c>
    </row>
    <row r="496" spans="2:8" x14ac:dyDescent="0.25">
      <c r="B496" s="27">
        <v>8832</v>
      </c>
      <c r="C496" s="1" t="s">
        <v>536</v>
      </c>
      <c r="D496" s="2" t="s">
        <v>1595</v>
      </c>
      <c r="E496" s="3" t="s">
        <v>1595</v>
      </c>
      <c r="F496" s="3" t="s">
        <v>1596</v>
      </c>
      <c r="G496" s="3" t="s">
        <v>58</v>
      </c>
      <c r="H496" s="28" t="s">
        <v>27</v>
      </c>
    </row>
    <row r="497" spans="2:8" x14ac:dyDescent="0.25">
      <c r="B497" s="27">
        <v>8982</v>
      </c>
      <c r="C497" s="1" t="s">
        <v>537</v>
      </c>
      <c r="D497" s="2" t="s">
        <v>1595</v>
      </c>
      <c r="E497" s="3" t="s">
        <v>1595</v>
      </c>
      <c r="F497" s="3" t="s">
        <v>1595</v>
      </c>
      <c r="G497" s="3" t="s">
        <v>97</v>
      </c>
      <c r="H497" s="28" t="s">
        <v>98</v>
      </c>
    </row>
    <row r="498" spans="2:8" x14ac:dyDescent="0.25">
      <c r="B498" s="27">
        <v>7930</v>
      </c>
      <c r="C498" s="1" t="s">
        <v>538</v>
      </c>
      <c r="D498" s="2" t="s">
        <v>1595</v>
      </c>
      <c r="E498" s="3" t="s">
        <v>1596</v>
      </c>
      <c r="F498" s="3" t="s">
        <v>1596</v>
      </c>
      <c r="G498" s="3" t="s">
        <v>21</v>
      </c>
      <c r="H498" s="28" t="s">
        <v>22</v>
      </c>
    </row>
    <row r="499" spans="2:8" x14ac:dyDescent="0.25">
      <c r="B499" s="27">
        <v>9040</v>
      </c>
      <c r="C499" s="1" t="s">
        <v>539</v>
      </c>
      <c r="D499" s="2" t="s">
        <v>1595</v>
      </c>
      <c r="E499" s="3" t="s">
        <v>1596</v>
      </c>
      <c r="F499" s="3" t="s">
        <v>1596</v>
      </c>
      <c r="G499" s="3" t="s">
        <v>53</v>
      </c>
      <c r="H499" s="28" t="s">
        <v>22</v>
      </c>
    </row>
    <row r="500" spans="2:8" x14ac:dyDescent="0.25">
      <c r="B500" s="27">
        <v>9032</v>
      </c>
      <c r="C500" s="1" t="s">
        <v>540</v>
      </c>
      <c r="D500" s="2" t="s">
        <v>1596</v>
      </c>
      <c r="E500" s="3" t="s">
        <v>1596</v>
      </c>
      <c r="F500" s="3" t="s">
        <v>1595</v>
      </c>
      <c r="G500" s="3" t="s">
        <v>53</v>
      </c>
      <c r="H500" s="28" t="s">
        <v>22</v>
      </c>
    </row>
    <row r="501" spans="2:8" x14ac:dyDescent="0.25">
      <c r="B501" s="27">
        <v>9007</v>
      </c>
      <c r="C501" s="1" t="s">
        <v>541</v>
      </c>
      <c r="D501" s="2" t="s">
        <v>1595</v>
      </c>
      <c r="E501" s="3" t="s">
        <v>1595</v>
      </c>
      <c r="F501" s="3" t="s">
        <v>1595</v>
      </c>
      <c r="G501" s="3" t="s">
        <v>328</v>
      </c>
      <c r="H501" s="28" t="s">
        <v>37</v>
      </c>
    </row>
    <row r="502" spans="2:8" x14ac:dyDescent="0.25">
      <c r="B502" s="27">
        <v>8598</v>
      </c>
      <c r="C502" s="1" t="s">
        <v>542</v>
      </c>
      <c r="D502" s="2" t="s">
        <v>1595</v>
      </c>
      <c r="E502" s="3" t="s">
        <v>1595</v>
      </c>
      <c r="F502" s="3" t="s">
        <v>1596</v>
      </c>
      <c r="G502" s="3" t="s">
        <v>50</v>
      </c>
      <c r="H502" s="28" t="s">
        <v>51</v>
      </c>
    </row>
    <row r="503" spans="2:8" x14ac:dyDescent="0.25">
      <c r="B503" s="27">
        <v>8002</v>
      </c>
      <c r="C503" s="1" t="s">
        <v>543</v>
      </c>
      <c r="D503" s="2" t="s">
        <v>1596</v>
      </c>
      <c r="E503" s="3" t="s">
        <v>1596</v>
      </c>
      <c r="F503" s="3" t="s">
        <v>1596</v>
      </c>
      <c r="G503" s="3" t="s">
        <v>69</v>
      </c>
      <c r="H503" s="28" t="s">
        <v>40</v>
      </c>
    </row>
    <row r="504" spans="2:8" x14ac:dyDescent="0.25">
      <c r="B504" s="27">
        <v>8373</v>
      </c>
      <c r="C504" s="1" t="s">
        <v>544</v>
      </c>
      <c r="D504" s="2" t="s">
        <v>1596</v>
      </c>
      <c r="E504" s="3" t="s">
        <v>1596</v>
      </c>
      <c r="F504" s="3" t="s">
        <v>1596</v>
      </c>
      <c r="G504" s="3" t="s">
        <v>39</v>
      </c>
      <c r="H504" s="28" t="s">
        <v>40</v>
      </c>
    </row>
    <row r="505" spans="2:8" x14ac:dyDescent="0.25">
      <c r="B505" s="27">
        <v>8378</v>
      </c>
      <c r="C505" s="1" t="s">
        <v>545</v>
      </c>
      <c r="D505" s="2" t="s">
        <v>1596</v>
      </c>
      <c r="E505" s="3" t="s">
        <v>1596</v>
      </c>
      <c r="F505" s="3" t="s">
        <v>1596</v>
      </c>
      <c r="G505" s="3" t="s">
        <v>39</v>
      </c>
      <c r="H505" s="28" t="s">
        <v>40</v>
      </c>
    </row>
    <row r="506" spans="2:8" x14ac:dyDescent="0.25">
      <c r="B506" s="27">
        <v>50704</v>
      </c>
      <c r="C506" s="1" t="s">
        <v>546</v>
      </c>
      <c r="D506" s="2" t="s">
        <v>1595</v>
      </c>
      <c r="E506" s="3" t="s">
        <v>1595</v>
      </c>
      <c r="F506" s="3" t="s">
        <v>1596</v>
      </c>
      <c r="G506" s="3" t="s">
        <v>39</v>
      </c>
      <c r="H506" s="28" t="s">
        <v>40</v>
      </c>
    </row>
    <row r="507" spans="2:8" x14ac:dyDescent="0.25">
      <c r="B507" s="27">
        <v>8011</v>
      </c>
      <c r="C507" s="1" t="s">
        <v>547</v>
      </c>
      <c r="D507" s="2" t="s">
        <v>1596</v>
      </c>
      <c r="E507" s="3" t="s">
        <v>1596</v>
      </c>
      <c r="F507" s="3" t="s">
        <v>1596</v>
      </c>
      <c r="G507" s="3" t="s">
        <v>53</v>
      </c>
      <c r="H507" s="28" t="s">
        <v>22</v>
      </c>
    </row>
    <row r="508" spans="2:8" x14ac:dyDescent="0.25">
      <c r="B508" s="27">
        <v>50563</v>
      </c>
      <c r="C508" s="1" t="s">
        <v>548</v>
      </c>
      <c r="D508" s="2" t="s">
        <v>1596</v>
      </c>
      <c r="E508" s="3" t="s">
        <v>1596</v>
      </c>
      <c r="F508" s="3" t="s">
        <v>1596</v>
      </c>
      <c r="G508" s="3" t="s">
        <v>60</v>
      </c>
      <c r="H508" s="28" t="s">
        <v>44</v>
      </c>
    </row>
    <row r="509" spans="2:8" x14ac:dyDescent="0.25">
      <c r="B509" s="27">
        <v>8291</v>
      </c>
      <c r="C509" s="1" t="s">
        <v>549</v>
      </c>
      <c r="D509" s="2" t="s">
        <v>1596</v>
      </c>
      <c r="E509" s="3" t="s">
        <v>1596</v>
      </c>
      <c r="F509" s="3" t="s">
        <v>1596</v>
      </c>
      <c r="G509" s="3" t="s">
        <v>88</v>
      </c>
      <c r="H509" s="28" t="s">
        <v>40</v>
      </c>
    </row>
    <row r="510" spans="2:8" x14ac:dyDescent="0.25">
      <c r="B510" s="27">
        <v>9001</v>
      </c>
      <c r="C510" s="1" t="s">
        <v>550</v>
      </c>
      <c r="D510" s="2" t="s">
        <v>1595</v>
      </c>
      <c r="E510" s="3" t="s">
        <v>1595</v>
      </c>
      <c r="F510" s="3" t="s">
        <v>1596</v>
      </c>
      <c r="G510" s="3" t="s">
        <v>73</v>
      </c>
      <c r="H510" s="28" t="s">
        <v>74</v>
      </c>
    </row>
    <row r="511" spans="2:8" x14ac:dyDescent="0.25">
      <c r="B511" s="27">
        <v>8133</v>
      </c>
      <c r="C511" s="1" t="s">
        <v>551</v>
      </c>
      <c r="D511" s="2" t="s">
        <v>1596</v>
      </c>
      <c r="E511" s="3" t="s">
        <v>1596</v>
      </c>
      <c r="F511" s="3" t="s">
        <v>1596</v>
      </c>
      <c r="G511" s="3" t="s">
        <v>178</v>
      </c>
      <c r="H511" s="28" t="s">
        <v>40</v>
      </c>
    </row>
    <row r="512" spans="2:8" x14ac:dyDescent="0.25">
      <c r="B512" s="27">
        <v>8872</v>
      </c>
      <c r="C512" s="1" t="s">
        <v>552</v>
      </c>
      <c r="D512" s="2" t="s">
        <v>1595</v>
      </c>
      <c r="E512" s="3" t="s">
        <v>1595</v>
      </c>
      <c r="F512" s="3" t="s">
        <v>1595</v>
      </c>
      <c r="G512" s="3" t="s">
        <v>36</v>
      </c>
      <c r="H512" s="28" t="s">
        <v>37</v>
      </c>
    </row>
    <row r="513" spans="2:8" x14ac:dyDescent="0.25">
      <c r="B513" s="27">
        <v>8580</v>
      </c>
      <c r="C513" s="1" t="s">
        <v>553</v>
      </c>
      <c r="D513" s="2" t="s">
        <v>1595</v>
      </c>
      <c r="E513" s="3" t="s">
        <v>1595</v>
      </c>
      <c r="F513" s="3" t="s">
        <v>1595</v>
      </c>
      <c r="G513" s="3" t="s">
        <v>136</v>
      </c>
      <c r="H513" s="28" t="s">
        <v>51</v>
      </c>
    </row>
    <row r="514" spans="2:8" ht="30" x14ac:dyDescent="0.25">
      <c r="B514" s="27">
        <v>52635</v>
      </c>
      <c r="C514" s="1" t="s">
        <v>554</v>
      </c>
      <c r="D514" s="2" t="s">
        <v>1595</v>
      </c>
      <c r="E514" s="3" t="s">
        <v>1595</v>
      </c>
      <c r="F514" s="3" t="s">
        <v>1595</v>
      </c>
      <c r="G514" s="3" t="s">
        <v>62</v>
      </c>
      <c r="H514" s="28" t="s">
        <v>51</v>
      </c>
    </row>
    <row r="515" spans="2:8" x14ac:dyDescent="0.25">
      <c r="B515" s="27">
        <v>7998</v>
      </c>
      <c r="C515" s="1" t="s">
        <v>555</v>
      </c>
      <c r="D515" s="2" t="s">
        <v>1596</v>
      </c>
      <c r="E515" s="3" t="s">
        <v>1596</v>
      </c>
      <c r="F515" s="3" t="s">
        <v>1596</v>
      </c>
      <c r="G515" s="3" t="s">
        <v>69</v>
      </c>
      <c r="H515" s="28" t="s">
        <v>40</v>
      </c>
    </row>
    <row r="516" spans="2:8" x14ac:dyDescent="0.25">
      <c r="B516" s="27">
        <v>8451</v>
      </c>
      <c r="C516" s="1" t="s">
        <v>556</v>
      </c>
      <c r="D516" s="2" t="s">
        <v>1595</v>
      </c>
      <c r="E516" s="3" t="s">
        <v>1596</v>
      </c>
      <c r="F516" s="3" t="s">
        <v>1596</v>
      </c>
      <c r="G516" s="3" t="s">
        <v>26</v>
      </c>
      <c r="H516" s="28" t="s">
        <v>27</v>
      </c>
    </row>
    <row r="517" spans="2:8" x14ac:dyDescent="0.25">
      <c r="B517" s="27">
        <v>8036</v>
      </c>
      <c r="C517" s="1" t="s">
        <v>557</v>
      </c>
      <c r="D517" s="2" t="s">
        <v>1595</v>
      </c>
      <c r="E517" s="3" t="s">
        <v>1596</v>
      </c>
      <c r="F517" s="3" t="s">
        <v>1596</v>
      </c>
      <c r="G517" s="3" t="s">
        <v>123</v>
      </c>
      <c r="H517" s="28" t="s">
        <v>22</v>
      </c>
    </row>
    <row r="518" spans="2:8" x14ac:dyDescent="0.25">
      <c r="B518" s="27">
        <v>8885</v>
      </c>
      <c r="C518" s="1" t="s">
        <v>558</v>
      </c>
      <c r="D518" s="2" t="s">
        <v>1595</v>
      </c>
      <c r="E518" s="3" t="s">
        <v>1595</v>
      </c>
      <c r="F518" s="3" t="s">
        <v>1595</v>
      </c>
      <c r="G518" s="3" t="s">
        <v>36</v>
      </c>
      <c r="H518" s="28" t="s">
        <v>37</v>
      </c>
    </row>
    <row r="519" spans="2:8" x14ac:dyDescent="0.25">
      <c r="B519" s="27">
        <v>8941</v>
      </c>
      <c r="C519" s="1" t="s">
        <v>559</v>
      </c>
      <c r="D519" s="2" t="s">
        <v>1595</v>
      </c>
      <c r="E519" s="3" t="s">
        <v>1596</v>
      </c>
      <c r="F519" s="3" t="s">
        <v>1596</v>
      </c>
      <c r="G519" s="3" t="s">
        <v>73</v>
      </c>
      <c r="H519" s="28" t="s">
        <v>74</v>
      </c>
    </row>
    <row r="520" spans="2:8" x14ac:dyDescent="0.25">
      <c r="B520" s="27">
        <v>8285</v>
      </c>
      <c r="C520" s="1" t="s">
        <v>560</v>
      </c>
      <c r="D520" s="2" t="s">
        <v>1596</v>
      </c>
      <c r="E520" s="3" t="s">
        <v>1596</v>
      </c>
      <c r="F520" s="3" t="s">
        <v>1596</v>
      </c>
      <c r="G520" s="3" t="s">
        <v>178</v>
      </c>
      <c r="H520" s="28" t="s">
        <v>40</v>
      </c>
    </row>
    <row r="521" spans="2:8" x14ac:dyDescent="0.25">
      <c r="B521" s="27">
        <v>8004</v>
      </c>
      <c r="C521" s="1" t="s">
        <v>561</v>
      </c>
      <c r="D521" s="2" t="s">
        <v>1596</v>
      </c>
      <c r="E521" s="3" t="s">
        <v>1596</v>
      </c>
      <c r="F521" s="3" t="s">
        <v>1596</v>
      </c>
      <c r="G521" s="3" t="s">
        <v>21</v>
      </c>
      <c r="H521" s="28" t="s">
        <v>22</v>
      </c>
    </row>
    <row r="522" spans="2:8" x14ac:dyDescent="0.25">
      <c r="B522" s="27">
        <v>8622</v>
      </c>
      <c r="C522" s="1" t="s">
        <v>562</v>
      </c>
      <c r="D522" s="2" t="s">
        <v>1595</v>
      </c>
      <c r="E522" s="3" t="s">
        <v>1595</v>
      </c>
      <c r="F522" s="3" t="s">
        <v>1595</v>
      </c>
      <c r="G522" s="3" t="s">
        <v>130</v>
      </c>
      <c r="H522" s="28" t="s">
        <v>51</v>
      </c>
    </row>
    <row r="523" spans="2:8" ht="30" x14ac:dyDescent="0.25">
      <c r="B523" s="27">
        <v>50636</v>
      </c>
      <c r="C523" s="1" t="s">
        <v>563</v>
      </c>
      <c r="D523" s="2" t="s">
        <v>1595</v>
      </c>
      <c r="E523" s="3" t="s">
        <v>1595</v>
      </c>
      <c r="F523" s="3" t="s">
        <v>1595</v>
      </c>
      <c r="G523" s="3" t="s">
        <v>62</v>
      </c>
      <c r="H523" s="28" t="s">
        <v>51</v>
      </c>
    </row>
    <row r="524" spans="2:8" x14ac:dyDescent="0.25">
      <c r="B524" s="27">
        <v>9056</v>
      </c>
      <c r="C524" s="1" t="s">
        <v>564</v>
      </c>
      <c r="D524" s="2" t="s">
        <v>1595</v>
      </c>
      <c r="E524" s="3" t="s">
        <v>1595</v>
      </c>
      <c r="F524" s="3" t="s">
        <v>1595</v>
      </c>
      <c r="G524" s="3" t="s">
        <v>62</v>
      </c>
      <c r="H524" s="28" t="s">
        <v>51</v>
      </c>
    </row>
    <row r="525" spans="2:8" x14ac:dyDescent="0.25">
      <c r="B525" s="27">
        <v>8329</v>
      </c>
      <c r="C525" s="1" t="s">
        <v>565</v>
      </c>
      <c r="D525" s="2" t="s">
        <v>1595</v>
      </c>
      <c r="E525" s="3" t="s">
        <v>1595</v>
      </c>
      <c r="F525" s="3" t="s">
        <v>1595</v>
      </c>
      <c r="G525" s="3" t="s">
        <v>88</v>
      </c>
      <c r="H525" s="28" t="s">
        <v>40</v>
      </c>
    </row>
    <row r="526" spans="2:8" x14ac:dyDescent="0.25">
      <c r="B526" s="27">
        <v>9041</v>
      </c>
      <c r="C526" s="1" t="s">
        <v>566</v>
      </c>
      <c r="D526" s="2" t="s">
        <v>1595</v>
      </c>
      <c r="E526" s="3" t="s">
        <v>1596</v>
      </c>
      <c r="F526" s="3" t="s">
        <v>1595</v>
      </c>
      <c r="G526" s="3" t="s">
        <v>53</v>
      </c>
      <c r="H526" s="28" t="s">
        <v>22</v>
      </c>
    </row>
    <row r="527" spans="2:8" x14ac:dyDescent="0.25">
      <c r="B527" s="27">
        <v>7972</v>
      </c>
      <c r="C527" s="1" t="s">
        <v>567</v>
      </c>
      <c r="D527" s="2" t="s">
        <v>1596</v>
      </c>
      <c r="E527" s="3" t="s">
        <v>1596</v>
      </c>
      <c r="F527" s="3" t="s">
        <v>1596</v>
      </c>
      <c r="G527" s="3" t="s">
        <v>53</v>
      </c>
      <c r="H527" s="28" t="s">
        <v>22</v>
      </c>
    </row>
    <row r="528" spans="2:8" x14ac:dyDescent="0.25">
      <c r="B528" s="27">
        <v>50532</v>
      </c>
      <c r="C528" s="1" t="s">
        <v>568</v>
      </c>
      <c r="D528" s="2" t="s">
        <v>1596</v>
      </c>
      <c r="E528" s="3" t="s">
        <v>1596</v>
      </c>
      <c r="F528" s="3" t="s">
        <v>1596</v>
      </c>
      <c r="G528" s="3" t="s">
        <v>36</v>
      </c>
      <c r="H528" s="28" t="s">
        <v>37</v>
      </c>
    </row>
    <row r="529" spans="2:8" x14ac:dyDescent="0.25">
      <c r="B529" s="27">
        <v>50676</v>
      </c>
      <c r="C529" s="1" t="s">
        <v>569</v>
      </c>
      <c r="D529" s="2" t="s">
        <v>1596</v>
      </c>
      <c r="E529" s="3" t="s">
        <v>1596</v>
      </c>
      <c r="F529" s="3" t="s">
        <v>1596</v>
      </c>
      <c r="G529" s="3" t="s">
        <v>36</v>
      </c>
      <c r="H529" s="28" t="s">
        <v>37</v>
      </c>
    </row>
    <row r="530" spans="2:8" x14ac:dyDescent="0.25">
      <c r="B530" s="27">
        <v>7942</v>
      </c>
      <c r="C530" s="1" t="s">
        <v>570</v>
      </c>
      <c r="D530" s="2" t="s">
        <v>1595</v>
      </c>
      <c r="E530" s="3" t="s">
        <v>1596</v>
      </c>
      <c r="F530" s="3" t="s">
        <v>1596</v>
      </c>
      <c r="G530" s="3" t="s">
        <v>53</v>
      </c>
      <c r="H530" s="28" t="s">
        <v>22</v>
      </c>
    </row>
    <row r="531" spans="2:8" x14ac:dyDescent="0.25">
      <c r="B531" s="27">
        <v>8874</v>
      </c>
      <c r="C531" s="1" t="s">
        <v>571</v>
      </c>
      <c r="D531" s="2" t="s">
        <v>1596</v>
      </c>
      <c r="E531" s="3" t="s">
        <v>1596</v>
      </c>
      <c r="F531" s="3" t="s">
        <v>1596</v>
      </c>
      <c r="G531" s="3" t="s">
        <v>36</v>
      </c>
      <c r="H531" s="28" t="s">
        <v>37</v>
      </c>
    </row>
    <row r="532" spans="2:8" x14ac:dyDescent="0.25">
      <c r="B532" s="27">
        <v>50672</v>
      </c>
      <c r="C532" s="1" t="s">
        <v>572</v>
      </c>
      <c r="D532" s="2" t="s">
        <v>1595</v>
      </c>
      <c r="E532" s="3" t="s">
        <v>1595</v>
      </c>
      <c r="F532" s="3" t="s">
        <v>1595</v>
      </c>
      <c r="G532" s="3" t="s">
        <v>328</v>
      </c>
      <c r="H532" s="28" t="s">
        <v>37</v>
      </c>
    </row>
    <row r="533" spans="2:8" x14ac:dyDescent="0.25">
      <c r="B533" s="27">
        <v>8893</v>
      </c>
      <c r="C533" s="1" t="s">
        <v>573</v>
      </c>
      <c r="D533" s="2" t="s">
        <v>1595</v>
      </c>
      <c r="E533" s="3" t="s">
        <v>1595</v>
      </c>
      <c r="F533" s="3" t="s">
        <v>1595</v>
      </c>
      <c r="G533" s="3" t="s">
        <v>36</v>
      </c>
      <c r="H533" s="28" t="s">
        <v>37</v>
      </c>
    </row>
    <row r="534" spans="2:8" x14ac:dyDescent="0.25">
      <c r="B534" s="27">
        <v>50535</v>
      </c>
      <c r="C534" s="1" t="s">
        <v>574</v>
      </c>
      <c r="D534" s="2" t="s">
        <v>1595</v>
      </c>
      <c r="E534" s="3" t="s">
        <v>1595</v>
      </c>
      <c r="F534" s="3" t="s">
        <v>1596</v>
      </c>
      <c r="G534" s="3" t="s">
        <v>36</v>
      </c>
      <c r="H534" s="28" t="s">
        <v>37</v>
      </c>
    </row>
    <row r="535" spans="2:8" x14ac:dyDescent="0.25">
      <c r="B535" s="27">
        <v>8863</v>
      </c>
      <c r="C535" s="1" t="s">
        <v>575</v>
      </c>
      <c r="D535" s="2" t="s">
        <v>1595</v>
      </c>
      <c r="E535" s="3" t="s">
        <v>1596</v>
      </c>
      <c r="F535" s="3" t="s">
        <v>1596</v>
      </c>
      <c r="G535" s="3" t="s">
        <v>36</v>
      </c>
      <c r="H535" s="28" t="s">
        <v>37</v>
      </c>
    </row>
    <row r="536" spans="2:8" x14ac:dyDescent="0.25">
      <c r="B536" s="27">
        <v>50680</v>
      </c>
      <c r="C536" s="1" t="s">
        <v>575</v>
      </c>
      <c r="D536" s="2" t="s">
        <v>1596</v>
      </c>
      <c r="E536" s="3" t="s">
        <v>1596</v>
      </c>
      <c r="F536" s="3" t="s">
        <v>1596</v>
      </c>
      <c r="G536" s="3" t="s">
        <v>36</v>
      </c>
      <c r="H536" s="28" t="s">
        <v>37</v>
      </c>
    </row>
    <row r="537" spans="2:8" x14ac:dyDescent="0.25">
      <c r="B537" s="27">
        <v>50681</v>
      </c>
      <c r="C537" s="1" t="s">
        <v>576</v>
      </c>
      <c r="D537" s="2" t="s">
        <v>1596</v>
      </c>
      <c r="E537" s="3" t="s">
        <v>1596</v>
      </c>
      <c r="F537" s="3" t="s">
        <v>1596</v>
      </c>
      <c r="G537" s="3" t="s">
        <v>36</v>
      </c>
      <c r="H537" s="28" t="s">
        <v>37</v>
      </c>
    </row>
    <row r="538" spans="2:8" x14ac:dyDescent="0.25">
      <c r="B538" s="27">
        <v>50536</v>
      </c>
      <c r="C538" s="1" t="s">
        <v>577</v>
      </c>
      <c r="D538" s="2" t="s">
        <v>1595</v>
      </c>
      <c r="E538" s="3" t="s">
        <v>1595</v>
      </c>
      <c r="F538" s="3" t="s">
        <v>1596</v>
      </c>
      <c r="G538" s="3" t="s">
        <v>36</v>
      </c>
      <c r="H538" s="28" t="s">
        <v>37</v>
      </c>
    </row>
    <row r="539" spans="2:8" x14ac:dyDescent="0.25">
      <c r="B539" s="27">
        <v>50553</v>
      </c>
      <c r="C539" s="1" t="s">
        <v>578</v>
      </c>
      <c r="D539" s="2" t="s">
        <v>1595</v>
      </c>
      <c r="E539" s="3" t="s">
        <v>1595</v>
      </c>
      <c r="F539" s="3" t="s">
        <v>1596</v>
      </c>
      <c r="G539" s="3" t="s">
        <v>136</v>
      </c>
      <c r="H539" s="28" t="s">
        <v>51</v>
      </c>
    </row>
    <row r="540" spans="2:8" x14ac:dyDescent="0.25">
      <c r="B540" s="27">
        <v>8516</v>
      </c>
      <c r="C540" s="1" t="s">
        <v>579</v>
      </c>
      <c r="D540" s="2" t="s">
        <v>1595</v>
      </c>
      <c r="E540" s="3" t="s">
        <v>1595</v>
      </c>
      <c r="F540" s="3" t="s">
        <v>1595</v>
      </c>
      <c r="G540" s="3" t="s">
        <v>26</v>
      </c>
      <c r="H540" s="28" t="s">
        <v>27</v>
      </c>
    </row>
    <row r="541" spans="2:8" x14ac:dyDescent="0.25">
      <c r="B541" s="27">
        <v>50540</v>
      </c>
      <c r="C541" s="1" t="s">
        <v>580</v>
      </c>
      <c r="D541" s="2" t="s">
        <v>1595</v>
      </c>
      <c r="E541" s="3" t="s">
        <v>1596</v>
      </c>
      <c r="F541" s="3" t="s">
        <v>1596</v>
      </c>
      <c r="G541" s="3" t="s">
        <v>36</v>
      </c>
      <c r="H541" s="28" t="s">
        <v>37</v>
      </c>
    </row>
    <row r="542" spans="2:8" ht="30" x14ac:dyDescent="0.25">
      <c r="B542" s="27">
        <v>50721</v>
      </c>
      <c r="C542" s="1" t="s">
        <v>581</v>
      </c>
      <c r="D542" s="2" t="s">
        <v>1595</v>
      </c>
      <c r="E542" s="3" t="s">
        <v>1595</v>
      </c>
      <c r="F542" s="3" t="s">
        <v>1595</v>
      </c>
      <c r="G542" s="3" t="s">
        <v>26</v>
      </c>
      <c r="H542" s="28" t="s">
        <v>27</v>
      </c>
    </row>
    <row r="543" spans="2:8" x14ac:dyDescent="0.25">
      <c r="B543" s="27">
        <v>8958</v>
      </c>
      <c r="C543" s="1" t="s">
        <v>582</v>
      </c>
      <c r="D543" s="2" t="s">
        <v>1595</v>
      </c>
      <c r="E543" s="3" t="s">
        <v>1595</v>
      </c>
      <c r="F543" s="3" t="s">
        <v>1596</v>
      </c>
      <c r="G543" s="3" t="s">
        <v>73</v>
      </c>
      <c r="H543" s="28" t="s">
        <v>74</v>
      </c>
    </row>
    <row r="544" spans="2:8" x14ac:dyDescent="0.25">
      <c r="B544" s="27">
        <v>100130</v>
      </c>
      <c r="C544" s="1" t="s">
        <v>583</v>
      </c>
      <c r="D544" s="2" t="s">
        <v>1595</v>
      </c>
      <c r="E544" s="3" t="s">
        <v>1596</v>
      </c>
      <c r="F544" s="3" t="s">
        <v>1596</v>
      </c>
      <c r="G544" s="3" t="s">
        <v>21</v>
      </c>
      <c r="H544" s="28" t="s">
        <v>22</v>
      </c>
    </row>
    <row r="545" spans="2:8" x14ac:dyDescent="0.25">
      <c r="B545" s="27">
        <v>9035</v>
      </c>
      <c r="C545" s="1" t="s">
        <v>584</v>
      </c>
      <c r="D545" s="2" t="s">
        <v>1595</v>
      </c>
      <c r="E545" s="3" t="s">
        <v>1596</v>
      </c>
      <c r="F545" s="3" t="s">
        <v>1596</v>
      </c>
      <c r="G545" s="3" t="s">
        <v>53</v>
      </c>
      <c r="H545" s="28" t="s">
        <v>22</v>
      </c>
    </row>
    <row r="546" spans="2:8" x14ac:dyDescent="0.25">
      <c r="B546" s="27">
        <v>9047</v>
      </c>
      <c r="C546" s="1" t="s">
        <v>585</v>
      </c>
      <c r="D546" s="2" t="s">
        <v>1595</v>
      </c>
      <c r="E546" s="3" t="s">
        <v>1595</v>
      </c>
      <c r="F546" s="3" t="s">
        <v>1595</v>
      </c>
      <c r="G546" s="3" t="s">
        <v>21</v>
      </c>
      <c r="H546" s="28" t="s">
        <v>22</v>
      </c>
    </row>
    <row r="547" spans="2:8" x14ac:dyDescent="0.25">
      <c r="B547" s="27">
        <v>100128</v>
      </c>
      <c r="C547" s="1" t="s">
        <v>586</v>
      </c>
      <c r="D547" s="2" t="s">
        <v>1595</v>
      </c>
      <c r="E547" s="3" t="s">
        <v>1596</v>
      </c>
      <c r="F547" s="3" t="s">
        <v>1596</v>
      </c>
      <c r="G547" s="3" t="s">
        <v>21</v>
      </c>
      <c r="H547" s="28" t="s">
        <v>22</v>
      </c>
    </row>
    <row r="548" spans="2:8" x14ac:dyDescent="0.25">
      <c r="B548" s="27">
        <v>7978</v>
      </c>
      <c r="C548" s="1" t="s">
        <v>587</v>
      </c>
      <c r="D548" s="2" t="s">
        <v>1596</v>
      </c>
      <c r="E548" s="3" t="s">
        <v>1596</v>
      </c>
      <c r="F548" s="3" t="s">
        <v>1596</v>
      </c>
      <c r="G548" s="3" t="s">
        <v>53</v>
      </c>
      <c r="H548" s="28" t="s">
        <v>22</v>
      </c>
    </row>
    <row r="549" spans="2:8" x14ac:dyDescent="0.25">
      <c r="B549" s="27">
        <v>8853</v>
      </c>
      <c r="C549" s="1" t="s">
        <v>588</v>
      </c>
      <c r="D549" s="2" t="s">
        <v>1596</v>
      </c>
      <c r="E549" s="3" t="s">
        <v>1596</v>
      </c>
      <c r="F549" s="3" t="s">
        <v>1596</v>
      </c>
      <c r="G549" s="3" t="s">
        <v>36</v>
      </c>
      <c r="H549" s="28" t="s">
        <v>37</v>
      </c>
    </row>
    <row r="550" spans="2:8" x14ac:dyDescent="0.25">
      <c r="B550" s="27">
        <v>8029</v>
      </c>
      <c r="C550" s="1" t="s">
        <v>589</v>
      </c>
      <c r="D550" s="2" t="s">
        <v>1595</v>
      </c>
      <c r="E550" s="3" t="s">
        <v>1595</v>
      </c>
      <c r="F550" s="3" t="s">
        <v>1596</v>
      </c>
      <c r="G550" s="3" t="s">
        <v>53</v>
      </c>
      <c r="H550" s="28" t="s">
        <v>22</v>
      </c>
    </row>
    <row r="551" spans="2:8" x14ac:dyDescent="0.25">
      <c r="B551" s="27">
        <v>50626</v>
      </c>
      <c r="C551" s="1" t="s">
        <v>590</v>
      </c>
      <c r="D551" s="2" t="s">
        <v>1596</v>
      </c>
      <c r="E551" s="3" t="s">
        <v>1596</v>
      </c>
      <c r="F551" s="3" t="s">
        <v>1596</v>
      </c>
      <c r="G551" s="3" t="s">
        <v>62</v>
      </c>
      <c r="H551" s="28" t="s">
        <v>51</v>
      </c>
    </row>
    <row r="552" spans="2:8" x14ac:dyDescent="0.25">
      <c r="B552" s="27">
        <v>50564</v>
      </c>
      <c r="C552" s="1" t="s">
        <v>591</v>
      </c>
      <c r="D552" s="2" t="s">
        <v>1596</v>
      </c>
      <c r="E552" s="3" t="s">
        <v>1596</v>
      </c>
      <c r="F552" s="3" t="s">
        <v>1596</v>
      </c>
      <c r="G552" s="3" t="s">
        <v>60</v>
      </c>
      <c r="H552" s="28" t="s">
        <v>44</v>
      </c>
    </row>
    <row r="553" spans="2:8" x14ac:dyDescent="0.25">
      <c r="B553" s="27">
        <v>50580</v>
      </c>
      <c r="C553" s="1" t="s">
        <v>592</v>
      </c>
      <c r="D553" s="2" t="s">
        <v>1596</v>
      </c>
      <c r="E553" s="3" t="s">
        <v>1596</v>
      </c>
      <c r="F553" s="3" t="s">
        <v>1596</v>
      </c>
      <c r="G553" s="3" t="s">
        <v>43</v>
      </c>
      <c r="H553" s="28" t="s">
        <v>44</v>
      </c>
    </row>
    <row r="554" spans="2:8" x14ac:dyDescent="0.25">
      <c r="B554" s="27">
        <v>50628</v>
      </c>
      <c r="C554" s="1" t="s">
        <v>593</v>
      </c>
      <c r="D554" s="2" t="s">
        <v>1595</v>
      </c>
      <c r="E554" s="3" t="s">
        <v>1595</v>
      </c>
      <c r="F554" s="3" t="s">
        <v>1595</v>
      </c>
      <c r="G554" s="3" t="s">
        <v>136</v>
      </c>
      <c r="H554" s="28" t="s">
        <v>51</v>
      </c>
    </row>
    <row r="555" spans="2:8" x14ac:dyDescent="0.25">
      <c r="B555" s="27">
        <v>50560</v>
      </c>
      <c r="C555" s="1" t="s">
        <v>594</v>
      </c>
      <c r="D555" s="2" t="s">
        <v>1596</v>
      </c>
      <c r="E555" s="3" t="s">
        <v>1596</v>
      </c>
      <c r="F555" s="3" t="s">
        <v>1596</v>
      </c>
      <c r="G555" s="3" t="s">
        <v>60</v>
      </c>
      <c r="H555" s="28" t="s">
        <v>44</v>
      </c>
    </row>
    <row r="556" spans="2:8" ht="45" x14ac:dyDescent="0.25">
      <c r="B556" s="27">
        <v>50638</v>
      </c>
      <c r="C556" s="1" t="s">
        <v>595</v>
      </c>
      <c r="D556" s="2" t="s">
        <v>1595</v>
      </c>
      <c r="E556" s="3" t="s">
        <v>1595</v>
      </c>
      <c r="F556" s="3" t="s">
        <v>1595</v>
      </c>
      <c r="G556" s="3" t="s">
        <v>136</v>
      </c>
      <c r="H556" s="28" t="s">
        <v>51</v>
      </c>
    </row>
    <row r="557" spans="2:8" x14ac:dyDescent="0.25">
      <c r="B557" s="27">
        <v>8476</v>
      </c>
      <c r="C557" s="1" t="s">
        <v>596</v>
      </c>
      <c r="D557" s="2" t="s">
        <v>1595</v>
      </c>
      <c r="E557" s="3" t="s">
        <v>1596</v>
      </c>
      <c r="F557" s="3" t="s">
        <v>1596</v>
      </c>
      <c r="G557" s="3" t="s">
        <v>26</v>
      </c>
      <c r="H557" s="28" t="s">
        <v>27</v>
      </c>
    </row>
    <row r="558" spans="2:8" x14ac:dyDescent="0.25">
      <c r="B558" s="27">
        <v>8383</v>
      </c>
      <c r="C558" s="1" t="s">
        <v>597</v>
      </c>
      <c r="D558" s="2" t="s">
        <v>1595</v>
      </c>
      <c r="E558" s="3" t="s">
        <v>1595</v>
      </c>
      <c r="F558" s="3" t="s">
        <v>1596</v>
      </c>
      <c r="G558" s="3" t="s">
        <v>39</v>
      </c>
      <c r="H558" s="28" t="s">
        <v>40</v>
      </c>
    </row>
    <row r="559" spans="2:8" x14ac:dyDescent="0.25">
      <c r="B559" s="27">
        <v>8091</v>
      </c>
      <c r="C559" s="1" t="s">
        <v>598</v>
      </c>
      <c r="D559" s="2" t="s">
        <v>1596</v>
      </c>
      <c r="E559" s="3" t="s">
        <v>1596</v>
      </c>
      <c r="F559" s="3" t="s">
        <v>1596</v>
      </c>
      <c r="G559" s="3" t="s">
        <v>60</v>
      </c>
      <c r="H559" s="28" t="s">
        <v>44</v>
      </c>
    </row>
    <row r="560" spans="2:8" x14ac:dyDescent="0.25">
      <c r="B560" s="27">
        <v>8691</v>
      </c>
      <c r="C560" s="1" t="s">
        <v>599</v>
      </c>
      <c r="D560" s="2" t="s">
        <v>1596</v>
      </c>
      <c r="E560" s="3" t="s">
        <v>1596</v>
      </c>
      <c r="F560" s="3" t="s">
        <v>1596</v>
      </c>
      <c r="G560" s="3" t="s">
        <v>84</v>
      </c>
      <c r="H560" s="28" t="s">
        <v>51</v>
      </c>
    </row>
    <row r="561" spans="2:8" x14ac:dyDescent="0.25">
      <c r="B561" s="27">
        <v>8045</v>
      </c>
      <c r="C561" s="1" t="s">
        <v>600</v>
      </c>
      <c r="D561" s="2" t="s">
        <v>1595</v>
      </c>
      <c r="E561" s="3" t="s">
        <v>1596</v>
      </c>
      <c r="F561" s="3" t="s">
        <v>1596</v>
      </c>
      <c r="G561" s="3" t="s">
        <v>43</v>
      </c>
      <c r="H561" s="28" t="s">
        <v>44</v>
      </c>
    </row>
    <row r="562" spans="2:8" x14ac:dyDescent="0.25">
      <c r="B562" s="27">
        <v>50607</v>
      </c>
      <c r="C562" s="1" t="s">
        <v>601</v>
      </c>
      <c r="D562" s="2" t="s">
        <v>1595</v>
      </c>
      <c r="E562" s="3" t="s">
        <v>1596</v>
      </c>
      <c r="F562" s="3" t="s">
        <v>1596</v>
      </c>
      <c r="G562" s="3" t="s">
        <v>113</v>
      </c>
      <c r="H562" s="28" t="s">
        <v>98</v>
      </c>
    </row>
    <row r="563" spans="2:8" x14ac:dyDescent="0.25">
      <c r="B563" s="27">
        <v>8795</v>
      </c>
      <c r="C563" s="1" t="s">
        <v>602</v>
      </c>
      <c r="D563" s="2" t="s">
        <v>1596</v>
      </c>
      <c r="E563" s="3" t="s">
        <v>1596</v>
      </c>
      <c r="F563" s="3" t="s">
        <v>1596</v>
      </c>
      <c r="G563" s="3" t="s">
        <v>113</v>
      </c>
      <c r="H563" s="28" t="s">
        <v>98</v>
      </c>
    </row>
    <row r="564" spans="2:8" x14ac:dyDescent="0.25">
      <c r="B564" s="27">
        <v>8613</v>
      </c>
      <c r="C564" s="1" t="s">
        <v>603</v>
      </c>
      <c r="D564" s="2" t="s">
        <v>1596</v>
      </c>
      <c r="E564" s="3" t="s">
        <v>1596</v>
      </c>
      <c r="F564" s="3" t="s">
        <v>1596</v>
      </c>
      <c r="G564" s="3" t="s">
        <v>84</v>
      </c>
      <c r="H564" s="28" t="s">
        <v>51</v>
      </c>
    </row>
    <row r="565" spans="2:8" x14ac:dyDescent="0.25">
      <c r="B565" s="27">
        <v>50643</v>
      </c>
      <c r="C565" s="1" t="s">
        <v>604</v>
      </c>
      <c r="D565" s="2" t="s">
        <v>1596</v>
      </c>
      <c r="E565" s="3" t="s">
        <v>1596</v>
      </c>
      <c r="F565" s="3" t="s">
        <v>1596</v>
      </c>
      <c r="G565" s="3" t="s">
        <v>84</v>
      </c>
      <c r="H565" s="28" t="s">
        <v>51</v>
      </c>
    </row>
    <row r="566" spans="2:8" x14ac:dyDescent="0.25">
      <c r="B566" s="27">
        <v>8097</v>
      </c>
      <c r="C566" s="1" t="s">
        <v>605</v>
      </c>
      <c r="D566" s="2" t="s">
        <v>1596</v>
      </c>
      <c r="E566" s="3" t="s">
        <v>1596</v>
      </c>
      <c r="F566" s="3" t="s">
        <v>1596</v>
      </c>
      <c r="G566" s="3" t="s">
        <v>43</v>
      </c>
      <c r="H566" s="28" t="s">
        <v>44</v>
      </c>
    </row>
    <row r="567" spans="2:8" x14ac:dyDescent="0.25">
      <c r="B567" s="27">
        <v>8876</v>
      </c>
      <c r="C567" s="1" t="s">
        <v>606</v>
      </c>
      <c r="D567" s="2" t="s">
        <v>1595</v>
      </c>
      <c r="E567" s="3" t="s">
        <v>1596</v>
      </c>
      <c r="F567" s="3" t="s">
        <v>1596</v>
      </c>
      <c r="G567" s="3" t="s">
        <v>36</v>
      </c>
      <c r="H567" s="28" t="s">
        <v>37</v>
      </c>
    </row>
    <row r="568" spans="2:8" x14ac:dyDescent="0.25">
      <c r="B568" s="27">
        <v>8197</v>
      </c>
      <c r="C568" s="1" t="s">
        <v>607</v>
      </c>
      <c r="D568" s="2" t="s">
        <v>1596</v>
      </c>
      <c r="E568" s="3" t="s">
        <v>1596</v>
      </c>
      <c r="F568" s="3" t="s">
        <v>1596</v>
      </c>
      <c r="G568" s="3" t="s">
        <v>110</v>
      </c>
      <c r="H568" s="28" t="s">
        <v>51</v>
      </c>
    </row>
    <row r="569" spans="2:8" x14ac:dyDescent="0.25">
      <c r="B569" s="27">
        <v>8179</v>
      </c>
      <c r="C569" s="1" t="s">
        <v>608</v>
      </c>
      <c r="D569" s="2" t="s">
        <v>1596</v>
      </c>
      <c r="E569" s="3" t="s">
        <v>1596</v>
      </c>
      <c r="F569" s="3" t="s">
        <v>1596</v>
      </c>
      <c r="G569" s="3" t="s">
        <v>315</v>
      </c>
      <c r="H569" s="28" t="s">
        <v>44</v>
      </c>
    </row>
    <row r="570" spans="2:8" x14ac:dyDescent="0.25">
      <c r="B570" s="27">
        <v>8644</v>
      </c>
      <c r="C570" s="1" t="s">
        <v>609</v>
      </c>
      <c r="D570" s="2" t="s">
        <v>1596</v>
      </c>
      <c r="E570" s="3" t="s">
        <v>1596</v>
      </c>
      <c r="F570" s="3" t="s">
        <v>1596</v>
      </c>
      <c r="G570" s="3" t="s">
        <v>56</v>
      </c>
      <c r="H570" s="28" t="s">
        <v>51</v>
      </c>
    </row>
    <row r="571" spans="2:8" x14ac:dyDescent="0.25">
      <c r="B571" s="27">
        <v>8079</v>
      </c>
      <c r="C571" s="1" t="s">
        <v>610</v>
      </c>
      <c r="D571" s="2" t="s">
        <v>1596</v>
      </c>
      <c r="E571" s="3" t="s">
        <v>1596</v>
      </c>
      <c r="F571" s="3" t="s">
        <v>1596</v>
      </c>
      <c r="G571" s="3" t="s">
        <v>60</v>
      </c>
      <c r="H571" s="28" t="s">
        <v>44</v>
      </c>
    </row>
    <row r="572" spans="2:8" x14ac:dyDescent="0.25">
      <c r="B572" s="27">
        <v>8705</v>
      </c>
      <c r="C572" s="1" t="s">
        <v>611</v>
      </c>
      <c r="D572" s="2" t="s">
        <v>1596</v>
      </c>
      <c r="E572" s="3" t="s">
        <v>1596</v>
      </c>
      <c r="F572" s="3" t="s">
        <v>1596</v>
      </c>
      <c r="G572" s="3" t="s">
        <v>174</v>
      </c>
      <c r="H572" s="28" t="s">
        <v>51</v>
      </c>
    </row>
    <row r="573" spans="2:8" x14ac:dyDescent="0.25">
      <c r="B573" s="27">
        <v>8023</v>
      </c>
      <c r="C573" s="1" t="s">
        <v>612</v>
      </c>
      <c r="D573" s="2" t="s">
        <v>1596</v>
      </c>
      <c r="E573" s="3" t="s">
        <v>1596</v>
      </c>
      <c r="F573" s="3" t="s">
        <v>1595</v>
      </c>
      <c r="G573" s="3" t="s">
        <v>53</v>
      </c>
      <c r="H573" s="28" t="s">
        <v>22</v>
      </c>
    </row>
    <row r="574" spans="2:8" x14ac:dyDescent="0.25">
      <c r="B574" s="27">
        <v>8203</v>
      </c>
      <c r="C574" s="1" t="s">
        <v>613</v>
      </c>
      <c r="D574" s="2" t="s">
        <v>1595</v>
      </c>
      <c r="E574" s="3" t="s">
        <v>1595</v>
      </c>
      <c r="F574" s="3" t="s">
        <v>1596</v>
      </c>
      <c r="G574" s="3" t="s">
        <v>110</v>
      </c>
      <c r="H574" s="28" t="s">
        <v>51</v>
      </c>
    </row>
    <row r="575" spans="2:8" x14ac:dyDescent="0.25">
      <c r="B575" s="27">
        <v>8150</v>
      </c>
      <c r="C575" s="1" t="s">
        <v>614</v>
      </c>
      <c r="D575" s="2" t="s">
        <v>1596</v>
      </c>
      <c r="E575" s="3" t="s">
        <v>1596</v>
      </c>
      <c r="F575" s="3" t="s">
        <v>1596</v>
      </c>
      <c r="G575" s="3" t="s">
        <v>88</v>
      </c>
      <c r="H575" s="28" t="s">
        <v>40</v>
      </c>
    </row>
    <row r="576" spans="2:8" x14ac:dyDescent="0.25">
      <c r="B576" s="27">
        <v>9010</v>
      </c>
      <c r="C576" s="1" t="s">
        <v>615</v>
      </c>
      <c r="D576" s="2" t="s">
        <v>1596</v>
      </c>
      <c r="E576" s="3" t="s">
        <v>1596</v>
      </c>
      <c r="F576" s="3" t="s">
        <v>1596</v>
      </c>
      <c r="G576" s="3" t="s">
        <v>328</v>
      </c>
      <c r="H576" s="28" t="s">
        <v>37</v>
      </c>
    </row>
    <row r="577" spans="2:8" x14ac:dyDescent="0.25">
      <c r="B577" s="27">
        <v>50674</v>
      </c>
      <c r="C577" s="1" t="s">
        <v>616</v>
      </c>
      <c r="D577" s="2" t="s">
        <v>1595</v>
      </c>
      <c r="E577" s="3" t="s">
        <v>1595</v>
      </c>
      <c r="F577" s="3" t="s">
        <v>1595</v>
      </c>
      <c r="G577" s="3" t="s">
        <v>328</v>
      </c>
      <c r="H577" s="28" t="s">
        <v>37</v>
      </c>
    </row>
    <row r="578" spans="2:8" ht="30" x14ac:dyDescent="0.25">
      <c r="B578" s="27">
        <v>50678</v>
      </c>
      <c r="C578" s="1" t="s">
        <v>617</v>
      </c>
      <c r="D578" s="2" t="s">
        <v>1595</v>
      </c>
      <c r="E578" s="3" t="s">
        <v>1595</v>
      </c>
      <c r="F578" s="3" t="s">
        <v>1596</v>
      </c>
      <c r="G578" s="3" t="s">
        <v>36</v>
      </c>
      <c r="H578" s="28" t="s">
        <v>37</v>
      </c>
    </row>
    <row r="579" spans="2:8" x14ac:dyDescent="0.25">
      <c r="B579" s="27">
        <v>8735</v>
      </c>
      <c r="C579" s="1" t="s">
        <v>618</v>
      </c>
      <c r="D579" s="2" t="s">
        <v>1596</v>
      </c>
      <c r="E579" s="3" t="s">
        <v>1596</v>
      </c>
      <c r="F579" s="3" t="s">
        <v>1596</v>
      </c>
      <c r="G579" s="3" t="s">
        <v>144</v>
      </c>
      <c r="H579" s="28" t="s">
        <v>51</v>
      </c>
    </row>
    <row r="580" spans="2:8" x14ac:dyDescent="0.25">
      <c r="B580" s="27">
        <v>100138</v>
      </c>
      <c r="C580" s="1" t="s">
        <v>619</v>
      </c>
      <c r="D580" s="2" t="s">
        <v>1595</v>
      </c>
      <c r="E580" s="3" t="s">
        <v>1595</v>
      </c>
      <c r="F580" s="3" t="s">
        <v>1596</v>
      </c>
      <c r="G580" s="3" t="s">
        <v>21</v>
      </c>
      <c r="H580" s="28" t="s">
        <v>22</v>
      </c>
    </row>
    <row r="581" spans="2:8" x14ac:dyDescent="0.25">
      <c r="B581" s="27">
        <v>100120</v>
      </c>
      <c r="C581" s="1" t="s">
        <v>620</v>
      </c>
      <c r="D581" s="2" t="s">
        <v>1595</v>
      </c>
      <c r="E581" s="3" t="s">
        <v>1596</v>
      </c>
      <c r="F581" s="3" t="s">
        <v>1595</v>
      </c>
      <c r="G581" s="3" t="s">
        <v>53</v>
      </c>
      <c r="H581" s="28" t="s">
        <v>22</v>
      </c>
    </row>
    <row r="582" spans="2:8" x14ac:dyDescent="0.25">
      <c r="B582" s="27">
        <v>8364</v>
      </c>
      <c r="C582" s="1" t="s">
        <v>621</v>
      </c>
      <c r="D582" s="2" t="s">
        <v>1596</v>
      </c>
      <c r="E582" s="3" t="s">
        <v>1596</v>
      </c>
      <c r="F582" s="3" t="s">
        <v>1596</v>
      </c>
      <c r="G582" s="3" t="s">
        <v>47</v>
      </c>
      <c r="H582" s="28" t="s">
        <v>40</v>
      </c>
    </row>
    <row r="583" spans="2:8" x14ac:dyDescent="0.25">
      <c r="B583" s="27">
        <v>100116</v>
      </c>
      <c r="C583" s="1" t="s">
        <v>622</v>
      </c>
      <c r="D583" s="2" t="s">
        <v>1595</v>
      </c>
      <c r="E583" s="3" t="s">
        <v>1596</v>
      </c>
      <c r="F583" s="3" t="s">
        <v>1595</v>
      </c>
      <c r="G583" s="3" t="s">
        <v>53</v>
      </c>
      <c r="H583" s="28" t="s">
        <v>22</v>
      </c>
    </row>
    <row r="584" spans="2:8" x14ac:dyDescent="0.25">
      <c r="B584" s="27">
        <v>8911</v>
      </c>
      <c r="C584" s="1" t="s">
        <v>623</v>
      </c>
      <c r="D584" s="2" t="s">
        <v>1595</v>
      </c>
      <c r="E584" s="3" t="s">
        <v>1595</v>
      </c>
      <c r="F584" s="3" t="s">
        <v>1596</v>
      </c>
      <c r="G584" s="3" t="s">
        <v>73</v>
      </c>
      <c r="H584" s="28" t="s">
        <v>74</v>
      </c>
    </row>
    <row r="585" spans="2:8" x14ac:dyDescent="0.25">
      <c r="B585" s="27">
        <v>9058</v>
      </c>
      <c r="C585" s="1" t="s">
        <v>624</v>
      </c>
      <c r="D585" s="2" t="s">
        <v>1595</v>
      </c>
      <c r="E585" s="3" t="s">
        <v>1595</v>
      </c>
      <c r="F585" s="3" t="s">
        <v>1595</v>
      </c>
      <c r="G585" s="3" t="s">
        <v>113</v>
      </c>
      <c r="H585" s="28" t="s">
        <v>98</v>
      </c>
    </row>
    <row r="586" spans="2:8" x14ac:dyDescent="0.25">
      <c r="B586" s="27">
        <v>8094</v>
      </c>
      <c r="C586" s="1" t="s">
        <v>625</v>
      </c>
      <c r="D586" s="2" t="s">
        <v>1596</v>
      </c>
      <c r="E586" s="3" t="s">
        <v>1596</v>
      </c>
      <c r="F586" s="3" t="s">
        <v>1596</v>
      </c>
      <c r="G586" s="3" t="s">
        <v>43</v>
      </c>
      <c r="H586" s="28" t="s">
        <v>44</v>
      </c>
    </row>
    <row r="587" spans="2:8" x14ac:dyDescent="0.25">
      <c r="B587" s="27">
        <v>8096</v>
      </c>
      <c r="C587" s="1" t="s">
        <v>626</v>
      </c>
      <c r="D587" s="2" t="s">
        <v>1596</v>
      </c>
      <c r="E587" s="3" t="s">
        <v>1596</v>
      </c>
      <c r="F587" s="3" t="s">
        <v>1596</v>
      </c>
      <c r="G587" s="3" t="s">
        <v>43</v>
      </c>
      <c r="H587" s="28" t="s">
        <v>44</v>
      </c>
    </row>
    <row r="588" spans="2:8" x14ac:dyDescent="0.25">
      <c r="B588" s="27">
        <v>100145</v>
      </c>
      <c r="C588" s="1" t="s">
        <v>627</v>
      </c>
      <c r="D588" s="2" t="s">
        <v>1595</v>
      </c>
      <c r="E588" s="3" t="s">
        <v>1596</v>
      </c>
      <c r="F588" s="3" t="s">
        <v>1596</v>
      </c>
      <c r="G588" s="3" t="s">
        <v>53</v>
      </c>
      <c r="H588" s="28" t="s">
        <v>22</v>
      </c>
    </row>
    <row r="589" spans="2:8" x14ac:dyDescent="0.25">
      <c r="B589" s="27">
        <v>50611</v>
      </c>
      <c r="C589" s="1" t="s">
        <v>628</v>
      </c>
      <c r="D589" s="2" t="s">
        <v>1596</v>
      </c>
      <c r="E589" s="3" t="s">
        <v>1596</v>
      </c>
      <c r="F589" s="3" t="s">
        <v>1596</v>
      </c>
      <c r="G589" s="3" t="s">
        <v>58</v>
      </c>
      <c r="H589" s="28" t="s">
        <v>27</v>
      </c>
    </row>
    <row r="590" spans="2:8" x14ac:dyDescent="0.25">
      <c r="B590" s="27">
        <v>8977</v>
      </c>
      <c r="C590" s="1" t="s">
        <v>629</v>
      </c>
      <c r="D590" s="2" t="s">
        <v>1595</v>
      </c>
      <c r="E590" s="3" t="s">
        <v>1595</v>
      </c>
      <c r="F590" s="3" t="s">
        <v>1595</v>
      </c>
      <c r="G590" s="3" t="s">
        <v>275</v>
      </c>
      <c r="H590" s="28" t="s">
        <v>74</v>
      </c>
    </row>
    <row r="591" spans="2:8" x14ac:dyDescent="0.25">
      <c r="B591" s="27">
        <v>8682</v>
      </c>
      <c r="C591" s="1" t="s">
        <v>630</v>
      </c>
      <c r="D591" s="2" t="s">
        <v>1595</v>
      </c>
      <c r="E591" s="3" t="s">
        <v>1595</v>
      </c>
      <c r="F591" s="3" t="s">
        <v>1596</v>
      </c>
      <c r="G591" s="3" t="s">
        <v>56</v>
      </c>
      <c r="H591" s="28" t="s">
        <v>51</v>
      </c>
    </row>
    <row r="592" spans="2:8" x14ac:dyDescent="0.25">
      <c r="B592" s="27">
        <v>8447</v>
      </c>
      <c r="C592" s="1" t="s">
        <v>631</v>
      </c>
      <c r="D592" s="2" t="s">
        <v>1595</v>
      </c>
      <c r="E592" s="3" t="s">
        <v>1595</v>
      </c>
      <c r="F592" s="3" t="s">
        <v>1595</v>
      </c>
      <c r="G592" s="3" t="s">
        <v>26</v>
      </c>
      <c r="H592" s="28" t="s">
        <v>27</v>
      </c>
    </row>
    <row r="593" spans="2:8" x14ac:dyDescent="0.25">
      <c r="B593" s="27">
        <v>8246</v>
      </c>
      <c r="C593" s="1" t="s">
        <v>632</v>
      </c>
      <c r="D593" s="2" t="s">
        <v>1595</v>
      </c>
      <c r="E593" s="3" t="s">
        <v>1596</v>
      </c>
      <c r="F593" s="3" t="s">
        <v>1596</v>
      </c>
      <c r="G593" s="3" t="s">
        <v>71</v>
      </c>
      <c r="H593" s="28" t="s">
        <v>44</v>
      </c>
    </row>
    <row r="594" spans="2:8" x14ac:dyDescent="0.25">
      <c r="B594" s="27">
        <v>8064</v>
      </c>
      <c r="C594" s="1" t="s">
        <v>633</v>
      </c>
      <c r="D594" s="2" t="s">
        <v>1596</v>
      </c>
      <c r="E594" s="3" t="s">
        <v>1596</v>
      </c>
      <c r="F594" s="3" t="s">
        <v>1596</v>
      </c>
      <c r="G594" s="3" t="s">
        <v>43</v>
      </c>
      <c r="H594" s="28" t="s">
        <v>44</v>
      </c>
    </row>
    <row r="595" spans="2:8" x14ac:dyDescent="0.25">
      <c r="B595" s="27">
        <v>8125</v>
      </c>
      <c r="C595" s="1" t="s">
        <v>634</v>
      </c>
      <c r="D595" s="2" t="s">
        <v>1596</v>
      </c>
      <c r="E595" s="3" t="s">
        <v>1596</v>
      </c>
      <c r="F595" s="3" t="s">
        <v>1596</v>
      </c>
      <c r="G595" s="3" t="s">
        <v>60</v>
      </c>
      <c r="H595" s="28" t="s">
        <v>44</v>
      </c>
    </row>
    <row r="596" spans="2:8" x14ac:dyDescent="0.25">
      <c r="B596" s="27">
        <v>7945</v>
      </c>
      <c r="C596" s="1" t="s">
        <v>635</v>
      </c>
      <c r="D596" s="2" t="s">
        <v>1595</v>
      </c>
      <c r="E596" s="3" t="s">
        <v>1596</v>
      </c>
      <c r="F596" s="3" t="s">
        <v>1596</v>
      </c>
      <c r="G596" s="3" t="s">
        <v>53</v>
      </c>
      <c r="H596" s="28" t="s">
        <v>22</v>
      </c>
    </row>
    <row r="597" spans="2:8" x14ac:dyDescent="0.25">
      <c r="B597" s="27">
        <v>8396</v>
      </c>
      <c r="C597" s="1" t="s">
        <v>636</v>
      </c>
      <c r="D597" s="2" t="s">
        <v>1595</v>
      </c>
      <c r="E597" s="3" t="s">
        <v>1596</v>
      </c>
      <c r="F597" s="3" t="s">
        <v>1596</v>
      </c>
      <c r="G597" s="3" t="s">
        <v>39</v>
      </c>
      <c r="H597" s="28" t="s">
        <v>40</v>
      </c>
    </row>
    <row r="598" spans="2:8" x14ac:dyDescent="0.25">
      <c r="B598" s="27">
        <v>8734</v>
      </c>
      <c r="C598" s="1" t="s">
        <v>637</v>
      </c>
      <c r="D598" s="2" t="s">
        <v>1596</v>
      </c>
      <c r="E598" s="3" t="s">
        <v>1596</v>
      </c>
      <c r="F598" s="3" t="s">
        <v>1596</v>
      </c>
      <c r="G598" s="3" t="s">
        <v>144</v>
      </c>
      <c r="H598" s="28" t="s">
        <v>51</v>
      </c>
    </row>
    <row r="599" spans="2:8" x14ac:dyDescent="0.25">
      <c r="B599" s="27">
        <v>50689</v>
      </c>
      <c r="C599" s="1" t="s">
        <v>638</v>
      </c>
      <c r="D599" s="2" t="s">
        <v>1595</v>
      </c>
      <c r="E599" s="3" t="s">
        <v>1596</v>
      </c>
      <c r="F599" s="3" t="s">
        <v>1596</v>
      </c>
      <c r="G599" s="3" t="s">
        <v>47</v>
      </c>
      <c r="H599" s="28" t="s">
        <v>40</v>
      </c>
    </row>
    <row r="600" spans="2:8" x14ac:dyDescent="0.25">
      <c r="B600" s="27">
        <v>8276</v>
      </c>
      <c r="C600" s="1" t="s">
        <v>639</v>
      </c>
      <c r="D600" s="2" t="s">
        <v>1595</v>
      </c>
      <c r="E600" s="3" t="s">
        <v>1595</v>
      </c>
      <c r="F600" s="3" t="s">
        <v>1596</v>
      </c>
      <c r="G600" s="3" t="s">
        <v>39</v>
      </c>
      <c r="H600" s="28" t="s">
        <v>40</v>
      </c>
    </row>
    <row r="601" spans="2:8" x14ac:dyDescent="0.25">
      <c r="B601" s="27">
        <v>8492</v>
      </c>
      <c r="C601" s="1" t="s">
        <v>640</v>
      </c>
      <c r="D601" s="2" t="s">
        <v>1595</v>
      </c>
      <c r="E601" s="3" t="s">
        <v>1595</v>
      </c>
      <c r="F601" s="3" t="s">
        <v>1596</v>
      </c>
      <c r="G601" s="3" t="s">
        <v>26</v>
      </c>
      <c r="H601" s="28" t="s">
        <v>27</v>
      </c>
    </row>
    <row r="602" spans="2:8" x14ac:dyDescent="0.25">
      <c r="B602" s="27">
        <v>8497</v>
      </c>
      <c r="C602" s="1" t="s">
        <v>641</v>
      </c>
      <c r="D602" s="2" t="s">
        <v>1595</v>
      </c>
      <c r="E602" s="3" t="s">
        <v>1595</v>
      </c>
      <c r="F602" s="3" t="s">
        <v>1596</v>
      </c>
      <c r="G602" s="3" t="s">
        <v>39</v>
      </c>
      <c r="H602" s="28" t="s">
        <v>40</v>
      </c>
    </row>
    <row r="603" spans="2:8" x14ac:dyDescent="0.25">
      <c r="B603" s="27">
        <v>8414</v>
      </c>
      <c r="C603" s="1" t="s">
        <v>642</v>
      </c>
      <c r="D603" s="2" t="s">
        <v>1595</v>
      </c>
      <c r="E603" s="3" t="s">
        <v>1595</v>
      </c>
      <c r="F603" s="3" t="s">
        <v>1596</v>
      </c>
      <c r="G603" s="3" t="s">
        <v>58</v>
      </c>
      <c r="H603" s="28" t="s">
        <v>27</v>
      </c>
    </row>
    <row r="604" spans="2:8" x14ac:dyDescent="0.25">
      <c r="B604" s="27">
        <v>8391</v>
      </c>
      <c r="C604" s="1" t="s">
        <v>643</v>
      </c>
      <c r="D604" s="2" t="s">
        <v>1595</v>
      </c>
      <c r="E604" s="3" t="s">
        <v>1595</v>
      </c>
      <c r="F604" s="3" t="s">
        <v>1596</v>
      </c>
      <c r="G604" s="3" t="s">
        <v>39</v>
      </c>
      <c r="H604" s="28" t="s">
        <v>40</v>
      </c>
    </row>
    <row r="605" spans="2:8" x14ac:dyDescent="0.25">
      <c r="B605" s="27">
        <v>8256</v>
      </c>
      <c r="C605" s="1" t="s">
        <v>644</v>
      </c>
      <c r="D605" s="2" t="s">
        <v>1595</v>
      </c>
      <c r="E605" s="3" t="s">
        <v>1595</v>
      </c>
      <c r="F605" s="3" t="s">
        <v>1595</v>
      </c>
      <c r="G605" s="3" t="s">
        <v>39</v>
      </c>
      <c r="H605" s="28" t="s">
        <v>40</v>
      </c>
    </row>
    <row r="606" spans="2:8" x14ac:dyDescent="0.25">
      <c r="B606" s="27">
        <v>50606</v>
      </c>
      <c r="C606" s="1" t="s">
        <v>645</v>
      </c>
      <c r="D606" s="2" t="s">
        <v>1596</v>
      </c>
      <c r="E606" s="3" t="s">
        <v>1596</v>
      </c>
      <c r="F606" s="3" t="s">
        <v>1596</v>
      </c>
      <c r="G606" s="3" t="s">
        <v>53</v>
      </c>
      <c r="H606" s="28" t="s">
        <v>22</v>
      </c>
    </row>
    <row r="607" spans="2:8" x14ac:dyDescent="0.25">
      <c r="B607" s="27">
        <v>8239</v>
      </c>
      <c r="C607" s="1" t="s">
        <v>646</v>
      </c>
      <c r="D607" s="2" t="s">
        <v>1596</v>
      </c>
      <c r="E607" s="3" t="s">
        <v>1596</v>
      </c>
      <c r="F607" s="3" t="s">
        <v>1596</v>
      </c>
      <c r="G607" s="3" t="s">
        <v>39</v>
      </c>
      <c r="H607" s="28" t="s">
        <v>40</v>
      </c>
    </row>
    <row r="608" spans="2:8" x14ac:dyDescent="0.25">
      <c r="B608" s="27">
        <v>8992</v>
      </c>
      <c r="C608" s="1" t="s">
        <v>647</v>
      </c>
      <c r="D608" s="2" t="s">
        <v>1595</v>
      </c>
      <c r="E608" s="3" t="s">
        <v>1595</v>
      </c>
      <c r="F608" s="3" t="s">
        <v>1595</v>
      </c>
      <c r="G608" s="3" t="s">
        <v>97</v>
      </c>
      <c r="H608" s="28" t="s">
        <v>98</v>
      </c>
    </row>
    <row r="609" spans="2:8" x14ac:dyDescent="0.25">
      <c r="B609" s="27">
        <v>50598</v>
      </c>
      <c r="C609" s="1" t="s">
        <v>648</v>
      </c>
      <c r="D609" s="2" t="s">
        <v>1595</v>
      </c>
      <c r="E609" s="3" t="s">
        <v>1595</v>
      </c>
      <c r="F609" s="3" t="s">
        <v>1596</v>
      </c>
      <c r="G609" s="3" t="s">
        <v>69</v>
      </c>
      <c r="H609" s="28" t="s">
        <v>40</v>
      </c>
    </row>
    <row r="610" spans="2:8" x14ac:dyDescent="0.25">
      <c r="B610" s="27">
        <v>9042</v>
      </c>
      <c r="C610" s="1" t="s">
        <v>649</v>
      </c>
      <c r="D610" s="2" t="s">
        <v>1595</v>
      </c>
      <c r="E610" s="3" t="s">
        <v>1595</v>
      </c>
      <c r="F610" s="3" t="s">
        <v>1596</v>
      </c>
      <c r="G610" s="3" t="s">
        <v>21</v>
      </c>
      <c r="H610" s="28" t="s">
        <v>22</v>
      </c>
    </row>
    <row r="611" spans="2:8" x14ac:dyDescent="0.25">
      <c r="B611" s="27">
        <v>8149</v>
      </c>
      <c r="C611" s="1" t="s">
        <v>650</v>
      </c>
      <c r="D611" s="2" t="s">
        <v>1596</v>
      </c>
      <c r="E611" s="3" t="s">
        <v>1596</v>
      </c>
      <c r="F611" s="3" t="s">
        <v>1596</v>
      </c>
      <c r="G611" s="3" t="s">
        <v>88</v>
      </c>
      <c r="H611" s="28" t="s">
        <v>40</v>
      </c>
    </row>
    <row r="612" spans="2:8" x14ac:dyDescent="0.25">
      <c r="B612" s="27">
        <v>8213</v>
      </c>
      <c r="C612" s="1" t="s">
        <v>651</v>
      </c>
      <c r="D612" s="2" t="s">
        <v>1595</v>
      </c>
      <c r="E612" s="3" t="s">
        <v>1595</v>
      </c>
      <c r="F612" s="3" t="s">
        <v>1596</v>
      </c>
      <c r="G612" s="3" t="s">
        <v>110</v>
      </c>
      <c r="H612" s="28" t="s">
        <v>51</v>
      </c>
    </row>
    <row r="613" spans="2:8" x14ac:dyDescent="0.25">
      <c r="B613" s="27">
        <v>50646</v>
      </c>
      <c r="C613" s="1" t="s">
        <v>652</v>
      </c>
      <c r="D613" s="2" t="s">
        <v>1595</v>
      </c>
      <c r="E613" s="3" t="s">
        <v>1595</v>
      </c>
      <c r="F613" s="3" t="s">
        <v>1596</v>
      </c>
      <c r="G613" s="3" t="s">
        <v>84</v>
      </c>
      <c r="H613" s="28" t="s">
        <v>51</v>
      </c>
    </row>
    <row r="614" spans="2:8" x14ac:dyDescent="0.25">
      <c r="B614" s="27">
        <v>8117</v>
      </c>
      <c r="C614" s="1" t="s">
        <v>653</v>
      </c>
      <c r="D614" s="2" t="s">
        <v>1596</v>
      </c>
      <c r="E614" s="3" t="s">
        <v>1596</v>
      </c>
      <c r="F614" s="3" t="s">
        <v>1596</v>
      </c>
      <c r="G614" s="3" t="s">
        <v>60</v>
      </c>
      <c r="H614" s="28" t="s">
        <v>44</v>
      </c>
    </row>
    <row r="615" spans="2:8" x14ac:dyDescent="0.25">
      <c r="B615" s="27">
        <v>8237</v>
      </c>
      <c r="C615" s="1" t="s">
        <v>654</v>
      </c>
      <c r="D615" s="2" t="s">
        <v>1596</v>
      </c>
      <c r="E615" s="3" t="s">
        <v>1596</v>
      </c>
      <c r="F615" s="3" t="s">
        <v>1596</v>
      </c>
      <c r="G615" s="3" t="s">
        <v>39</v>
      </c>
      <c r="H615" s="28" t="s">
        <v>40</v>
      </c>
    </row>
    <row r="616" spans="2:8" x14ac:dyDescent="0.25">
      <c r="B616" s="27">
        <v>8236</v>
      </c>
      <c r="C616" s="1" t="s">
        <v>655</v>
      </c>
      <c r="D616" s="2" t="s">
        <v>1595</v>
      </c>
      <c r="E616" s="3" t="s">
        <v>1595</v>
      </c>
      <c r="F616" s="3" t="s">
        <v>1596</v>
      </c>
      <c r="G616" s="3" t="s">
        <v>39</v>
      </c>
      <c r="H616" s="28" t="s">
        <v>40</v>
      </c>
    </row>
    <row r="617" spans="2:8" x14ac:dyDescent="0.25">
      <c r="B617" s="27">
        <v>8244</v>
      </c>
      <c r="C617" s="1" t="s">
        <v>655</v>
      </c>
      <c r="D617" s="2" t="s">
        <v>1595</v>
      </c>
      <c r="E617" s="3" t="s">
        <v>1595</v>
      </c>
      <c r="F617" s="3" t="s">
        <v>1596</v>
      </c>
      <c r="G617" s="3" t="s">
        <v>39</v>
      </c>
      <c r="H617" s="28" t="s">
        <v>40</v>
      </c>
    </row>
    <row r="618" spans="2:8" x14ac:dyDescent="0.25">
      <c r="B618" s="27">
        <v>8259</v>
      </c>
      <c r="C618" s="1" t="s">
        <v>655</v>
      </c>
      <c r="D618" s="2" t="s">
        <v>1595</v>
      </c>
      <c r="E618" s="3" t="s">
        <v>1595</v>
      </c>
      <c r="F618" s="3" t="s">
        <v>1595</v>
      </c>
      <c r="G618" s="3" t="s">
        <v>39</v>
      </c>
      <c r="H618" s="28" t="s">
        <v>40</v>
      </c>
    </row>
    <row r="619" spans="2:8" x14ac:dyDescent="0.25">
      <c r="B619" s="27">
        <v>50705</v>
      </c>
      <c r="C619" s="1" t="s">
        <v>655</v>
      </c>
      <c r="D619" s="2" t="s">
        <v>1596</v>
      </c>
      <c r="E619" s="3" t="s">
        <v>1596</v>
      </c>
      <c r="F619" s="3" t="s">
        <v>1596</v>
      </c>
      <c r="G619" s="3" t="s">
        <v>39</v>
      </c>
      <c r="H619" s="28" t="s">
        <v>40</v>
      </c>
    </row>
    <row r="620" spans="2:8" x14ac:dyDescent="0.25">
      <c r="B620" s="27">
        <v>8801</v>
      </c>
      <c r="C620" s="1" t="s">
        <v>656</v>
      </c>
      <c r="D620" s="2" t="s">
        <v>1596</v>
      </c>
      <c r="E620" s="3" t="s">
        <v>1596</v>
      </c>
      <c r="F620" s="3" t="s">
        <v>1596</v>
      </c>
      <c r="G620" s="3" t="s">
        <v>58</v>
      </c>
      <c r="H620" s="28" t="s">
        <v>27</v>
      </c>
    </row>
    <row r="621" spans="2:8" x14ac:dyDescent="0.25">
      <c r="B621" s="27">
        <v>8189</v>
      </c>
      <c r="C621" s="1" t="s">
        <v>657</v>
      </c>
      <c r="D621" s="2" t="s">
        <v>1596</v>
      </c>
      <c r="E621" s="3" t="s">
        <v>1596</v>
      </c>
      <c r="F621" s="3" t="s">
        <v>1596</v>
      </c>
      <c r="G621" s="3" t="s">
        <v>315</v>
      </c>
      <c r="H621" s="28" t="s">
        <v>44</v>
      </c>
    </row>
    <row r="622" spans="2:8" x14ac:dyDescent="0.25">
      <c r="B622" s="27">
        <v>8361</v>
      </c>
      <c r="C622" s="1" t="s">
        <v>658</v>
      </c>
      <c r="D622" s="2" t="s">
        <v>1595</v>
      </c>
      <c r="E622" s="3" t="s">
        <v>1596</v>
      </c>
      <c r="F622" s="3" t="s">
        <v>1596</v>
      </c>
      <c r="G622" s="3" t="s">
        <v>47</v>
      </c>
      <c r="H622" s="28" t="s">
        <v>40</v>
      </c>
    </row>
    <row r="623" spans="2:8" x14ac:dyDescent="0.25">
      <c r="B623" s="27">
        <v>8544</v>
      </c>
      <c r="C623" s="1" t="s">
        <v>659</v>
      </c>
      <c r="D623" s="2" t="s">
        <v>1595</v>
      </c>
      <c r="E623" s="3" t="s">
        <v>1595</v>
      </c>
      <c r="F623" s="3" t="s">
        <v>1595</v>
      </c>
      <c r="G623" s="3" t="s">
        <v>62</v>
      </c>
      <c r="H623" s="28" t="s">
        <v>51</v>
      </c>
    </row>
    <row r="624" spans="2:8" x14ac:dyDescent="0.25">
      <c r="B624" s="27">
        <v>8489</v>
      </c>
      <c r="C624" s="1" t="s">
        <v>660</v>
      </c>
      <c r="D624" s="2" t="s">
        <v>1595</v>
      </c>
      <c r="E624" s="3" t="s">
        <v>1595</v>
      </c>
      <c r="F624" s="3" t="s">
        <v>1595</v>
      </c>
      <c r="G624" s="3" t="s">
        <v>26</v>
      </c>
      <c r="H624" s="28" t="s">
        <v>27</v>
      </c>
    </row>
    <row r="625" spans="2:8" x14ac:dyDescent="0.25">
      <c r="B625" s="27">
        <v>100104</v>
      </c>
      <c r="C625" s="1" t="s">
        <v>661</v>
      </c>
      <c r="D625" s="2" t="s">
        <v>1595</v>
      </c>
      <c r="E625" s="3" t="s">
        <v>1596</v>
      </c>
      <c r="F625" s="3" t="s">
        <v>1596</v>
      </c>
      <c r="G625" s="3" t="s">
        <v>53</v>
      </c>
      <c r="H625" s="28" t="s">
        <v>22</v>
      </c>
    </row>
    <row r="626" spans="2:8" x14ac:dyDescent="0.25">
      <c r="B626" s="27">
        <v>8670</v>
      </c>
      <c r="C626" s="1" t="s">
        <v>662</v>
      </c>
      <c r="D626" s="2" t="s">
        <v>1596</v>
      </c>
      <c r="E626" s="3" t="s">
        <v>1596</v>
      </c>
      <c r="F626" s="3" t="s">
        <v>1596</v>
      </c>
      <c r="G626" s="3" t="s">
        <v>84</v>
      </c>
      <c r="H626" s="28" t="s">
        <v>51</v>
      </c>
    </row>
    <row r="627" spans="2:8" x14ac:dyDescent="0.25">
      <c r="B627" s="27">
        <v>50647</v>
      </c>
      <c r="C627" s="1" t="s">
        <v>663</v>
      </c>
      <c r="D627" s="2" t="s">
        <v>1596</v>
      </c>
      <c r="E627" s="3" t="s">
        <v>1596</v>
      </c>
      <c r="F627" s="3" t="s">
        <v>1596</v>
      </c>
      <c r="G627" s="3" t="s">
        <v>84</v>
      </c>
      <c r="H627" s="28" t="s">
        <v>51</v>
      </c>
    </row>
    <row r="628" spans="2:8" x14ac:dyDescent="0.25">
      <c r="B628" s="27">
        <v>8325</v>
      </c>
      <c r="C628" s="1" t="s">
        <v>664</v>
      </c>
      <c r="D628" s="2" t="s">
        <v>1595</v>
      </c>
      <c r="E628" s="3" t="s">
        <v>1595</v>
      </c>
      <c r="F628" s="3" t="s">
        <v>1596</v>
      </c>
      <c r="G628" s="3" t="s">
        <v>47</v>
      </c>
      <c r="H628" s="28" t="s">
        <v>40</v>
      </c>
    </row>
    <row r="629" spans="2:8" x14ac:dyDescent="0.25">
      <c r="B629" s="27">
        <v>8214</v>
      </c>
      <c r="C629" s="1" t="s">
        <v>665</v>
      </c>
      <c r="D629" s="2" t="s">
        <v>1595</v>
      </c>
      <c r="E629" s="3" t="s">
        <v>1595</v>
      </c>
      <c r="F629" s="3" t="s">
        <v>1595</v>
      </c>
      <c r="G629" s="3" t="s">
        <v>315</v>
      </c>
      <c r="H629" s="28" t="s">
        <v>44</v>
      </c>
    </row>
    <row r="630" spans="2:8" ht="30" x14ac:dyDescent="0.25">
      <c r="B630" s="27">
        <v>50629</v>
      </c>
      <c r="C630" s="1" t="s">
        <v>666</v>
      </c>
      <c r="D630" s="2" t="s">
        <v>1595</v>
      </c>
      <c r="E630" s="3" t="s">
        <v>1595</v>
      </c>
      <c r="F630" s="3" t="s">
        <v>1596</v>
      </c>
      <c r="G630" s="3" t="s">
        <v>62</v>
      </c>
      <c r="H630" s="28" t="s">
        <v>51</v>
      </c>
    </row>
    <row r="631" spans="2:8" x14ac:dyDescent="0.25">
      <c r="B631" s="27">
        <v>8040</v>
      </c>
      <c r="C631" s="1" t="s">
        <v>667</v>
      </c>
      <c r="D631" s="2" t="s">
        <v>1595</v>
      </c>
      <c r="E631" s="3" t="s">
        <v>1596</v>
      </c>
      <c r="F631" s="3" t="s">
        <v>1595</v>
      </c>
      <c r="G631" s="3" t="s">
        <v>69</v>
      </c>
      <c r="H631" s="28" t="s">
        <v>40</v>
      </c>
    </row>
    <row r="632" spans="2:8" x14ac:dyDescent="0.25">
      <c r="B632" s="27">
        <v>8902</v>
      </c>
      <c r="C632" s="1" t="s">
        <v>668</v>
      </c>
      <c r="D632" s="2" t="s">
        <v>1595</v>
      </c>
      <c r="E632" s="3" t="s">
        <v>1595</v>
      </c>
      <c r="F632" s="3" t="s">
        <v>1595</v>
      </c>
      <c r="G632" s="3" t="s">
        <v>113</v>
      </c>
      <c r="H632" s="28" t="s">
        <v>98</v>
      </c>
    </row>
    <row r="633" spans="2:8" x14ac:dyDescent="0.25">
      <c r="B633" s="27">
        <v>8216</v>
      </c>
      <c r="C633" s="1" t="s">
        <v>669</v>
      </c>
      <c r="D633" s="2" t="s">
        <v>1595</v>
      </c>
      <c r="E633" s="3" t="s">
        <v>1595</v>
      </c>
      <c r="F633" s="3" t="s">
        <v>1596</v>
      </c>
      <c r="G633" s="3" t="s">
        <v>136</v>
      </c>
      <c r="H633" s="28" t="s">
        <v>51</v>
      </c>
    </row>
    <row r="634" spans="2:8" x14ac:dyDescent="0.25">
      <c r="B634" s="27">
        <v>8807</v>
      </c>
      <c r="C634" s="1" t="s">
        <v>670</v>
      </c>
      <c r="D634" s="2" t="s">
        <v>1596</v>
      </c>
      <c r="E634" s="3" t="s">
        <v>1596</v>
      </c>
      <c r="F634" s="3" t="s">
        <v>1596</v>
      </c>
      <c r="G634" s="3" t="s">
        <v>113</v>
      </c>
      <c r="H634" s="28" t="s">
        <v>98</v>
      </c>
    </row>
    <row r="635" spans="2:8" x14ac:dyDescent="0.25">
      <c r="B635" s="27">
        <v>8679</v>
      </c>
      <c r="C635" s="1" t="s">
        <v>671</v>
      </c>
      <c r="D635" s="2" t="s">
        <v>1596</v>
      </c>
      <c r="E635" s="3" t="s">
        <v>1596</v>
      </c>
      <c r="F635" s="3" t="s">
        <v>1596</v>
      </c>
      <c r="G635" s="3" t="s">
        <v>84</v>
      </c>
      <c r="H635" s="28" t="s">
        <v>51</v>
      </c>
    </row>
    <row r="636" spans="2:8" x14ac:dyDescent="0.25">
      <c r="B636" s="27">
        <v>8127</v>
      </c>
      <c r="C636" s="1" t="s">
        <v>672</v>
      </c>
      <c r="D636" s="2" t="s">
        <v>1596</v>
      </c>
      <c r="E636" s="3" t="s">
        <v>1596</v>
      </c>
      <c r="F636" s="3" t="s">
        <v>1596</v>
      </c>
      <c r="G636" s="3" t="s">
        <v>60</v>
      </c>
      <c r="H636" s="28" t="s">
        <v>44</v>
      </c>
    </row>
    <row r="637" spans="2:8" x14ac:dyDescent="0.25">
      <c r="B637" s="27">
        <v>8308</v>
      </c>
      <c r="C637" s="1" t="s">
        <v>673</v>
      </c>
      <c r="D637" s="2" t="s">
        <v>1596</v>
      </c>
      <c r="E637" s="3" t="s">
        <v>1596</v>
      </c>
      <c r="F637" s="3" t="s">
        <v>1596</v>
      </c>
      <c r="G637" s="3" t="s">
        <v>88</v>
      </c>
      <c r="H637" s="28" t="s">
        <v>40</v>
      </c>
    </row>
    <row r="638" spans="2:8" x14ac:dyDescent="0.25">
      <c r="B638" s="27">
        <v>8820</v>
      </c>
      <c r="C638" s="1" t="s">
        <v>674</v>
      </c>
      <c r="D638" s="2" t="s">
        <v>1595</v>
      </c>
      <c r="E638" s="3" t="s">
        <v>1595</v>
      </c>
      <c r="F638" s="3" t="s">
        <v>1595</v>
      </c>
      <c r="G638" s="3" t="s">
        <v>113</v>
      </c>
      <c r="H638" s="28" t="s">
        <v>98</v>
      </c>
    </row>
    <row r="639" spans="2:8" x14ac:dyDescent="0.25">
      <c r="B639" s="27">
        <v>8592</v>
      </c>
      <c r="C639" s="1" t="s">
        <v>675</v>
      </c>
      <c r="D639" s="2" t="s">
        <v>1595</v>
      </c>
      <c r="E639" s="3" t="s">
        <v>1595</v>
      </c>
      <c r="F639" s="3" t="s">
        <v>1595</v>
      </c>
      <c r="G639" s="3" t="s">
        <v>50</v>
      </c>
      <c r="H639" s="28" t="s">
        <v>51</v>
      </c>
    </row>
    <row r="640" spans="2:8" x14ac:dyDescent="0.25">
      <c r="B640" s="27">
        <v>8195</v>
      </c>
      <c r="C640" s="1" t="s">
        <v>676</v>
      </c>
      <c r="D640" s="2" t="s">
        <v>1595</v>
      </c>
      <c r="E640" s="3" t="s">
        <v>1595</v>
      </c>
      <c r="F640" s="3" t="s">
        <v>1596</v>
      </c>
      <c r="G640" s="3" t="s">
        <v>110</v>
      </c>
      <c r="H640" s="28" t="s">
        <v>51</v>
      </c>
    </row>
    <row r="641" spans="2:8" x14ac:dyDescent="0.25">
      <c r="B641" s="27">
        <v>8320</v>
      </c>
      <c r="C641" s="1" t="s">
        <v>677</v>
      </c>
      <c r="D641" s="2" t="s">
        <v>1595</v>
      </c>
      <c r="E641" s="3" t="s">
        <v>1595</v>
      </c>
      <c r="F641" s="3" t="s">
        <v>1596</v>
      </c>
      <c r="G641" s="3" t="s">
        <v>39</v>
      </c>
      <c r="H641" s="28" t="s">
        <v>40</v>
      </c>
    </row>
    <row r="642" spans="2:8" x14ac:dyDescent="0.25">
      <c r="B642" s="27">
        <v>10003</v>
      </c>
      <c r="C642" s="1" t="s">
        <v>678</v>
      </c>
      <c r="D642" s="2" t="s">
        <v>1595</v>
      </c>
      <c r="E642" s="3" t="s">
        <v>1595</v>
      </c>
      <c r="F642" s="3" t="s">
        <v>1595</v>
      </c>
      <c r="G642" s="3" t="s">
        <v>130</v>
      </c>
      <c r="H642" s="28" t="s">
        <v>51</v>
      </c>
    </row>
    <row r="643" spans="2:8" x14ac:dyDescent="0.25">
      <c r="B643" s="27">
        <v>8008</v>
      </c>
      <c r="C643" s="1" t="s">
        <v>679</v>
      </c>
      <c r="D643" s="2" t="s">
        <v>1596</v>
      </c>
      <c r="E643" s="3" t="s">
        <v>1596</v>
      </c>
      <c r="F643" s="3" t="s">
        <v>1596</v>
      </c>
      <c r="G643" s="3" t="s">
        <v>21</v>
      </c>
      <c r="H643" s="28" t="s">
        <v>22</v>
      </c>
    </row>
    <row r="644" spans="2:8" x14ac:dyDescent="0.25">
      <c r="B644" s="27">
        <v>9003</v>
      </c>
      <c r="C644" s="1" t="s">
        <v>680</v>
      </c>
      <c r="D644" s="2" t="s">
        <v>1595</v>
      </c>
      <c r="E644" s="3" t="s">
        <v>1596</v>
      </c>
      <c r="F644" s="3" t="s">
        <v>1596</v>
      </c>
      <c r="G644" s="3" t="s">
        <v>328</v>
      </c>
      <c r="H644" s="28" t="s">
        <v>37</v>
      </c>
    </row>
    <row r="645" spans="2:8" x14ac:dyDescent="0.25">
      <c r="B645" s="27">
        <v>8767</v>
      </c>
      <c r="C645" s="1" t="s">
        <v>681</v>
      </c>
      <c r="D645" s="2" t="s">
        <v>1595</v>
      </c>
      <c r="E645" s="3" t="s">
        <v>1595</v>
      </c>
      <c r="F645" s="3" t="s">
        <v>1595</v>
      </c>
      <c r="G645" s="3" t="s">
        <v>136</v>
      </c>
      <c r="H645" s="28" t="s">
        <v>51</v>
      </c>
    </row>
    <row r="646" spans="2:8" x14ac:dyDescent="0.25">
      <c r="B646" s="27">
        <v>8071</v>
      </c>
      <c r="C646" s="1" t="s">
        <v>682</v>
      </c>
      <c r="D646" s="2" t="s">
        <v>1596</v>
      </c>
      <c r="E646" s="3" t="s">
        <v>1596</v>
      </c>
      <c r="F646" s="3" t="s">
        <v>1596</v>
      </c>
      <c r="G646" s="3" t="s">
        <v>43</v>
      </c>
      <c r="H646" s="28" t="s">
        <v>44</v>
      </c>
    </row>
    <row r="647" spans="2:8" x14ac:dyDescent="0.25">
      <c r="B647" s="27">
        <v>8076</v>
      </c>
      <c r="C647" s="1" t="s">
        <v>683</v>
      </c>
      <c r="D647" s="2" t="s">
        <v>1596</v>
      </c>
      <c r="E647" s="3" t="s">
        <v>1596</v>
      </c>
      <c r="F647" s="3" t="s">
        <v>1596</v>
      </c>
      <c r="G647" s="3" t="s">
        <v>60</v>
      </c>
      <c r="H647" s="28" t="s">
        <v>44</v>
      </c>
    </row>
    <row r="648" spans="2:8" x14ac:dyDescent="0.25">
      <c r="B648" s="27">
        <v>50565</v>
      </c>
      <c r="C648" s="1" t="s">
        <v>683</v>
      </c>
      <c r="D648" s="2" t="s">
        <v>1596</v>
      </c>
      <c r="E648" s="3" t="s">
        <v>1596</v>
      </c>
      <c r="F648" s="3" t="s">
        <v>1596</v>
      </c>
      <c r="G648" s="3" t="s">
        <v>43</v>
      </c>
      <c r="H648" s="28" t="s">
        <v>44</v>
      </c>
    </row>
    <row r="649" spans="2:8" x14ac:dyDescent="0.25">
      <c r="B649" s="27">
        <v>8684</v>
      </c>
      <c r="C649" s="1" t="s">
        <v>684</v>
      </c>
      <c r="D649" s="2" t="s">
        <v>1595</v>
      </c>
      <c r="E649" s="3" t="s">
        <v>1595</v>
      </c>
      <c r="F649" s="3" t="s">
        <v>1596</v>
      </c>
      <c r="G649" s="3" t="s">
        <v>56</v>
      </c>
      <c r="H649" s="28" t="s">
        <v>51</v>
      </c>
    </row>
    <row r="650" spans="2:8" x14ac:dyDescent="0.25">
      <c r="B650" s="27">
        <v>7933</v>
      </c>
      <c r="C650" s="1" t="s">
        <v>685</v>
      </c>
      <c r="D650" s="2" t="s">
        <v>1595</v>
      </c>
      <c r="E650" s="3" t="s">
        <v>1595</v>
      </c>
      <c r="F650" s="3" t="s">
        <v>1596</v>
      </c>
      <c r="G650" s="3" t="s">
        <v>21</v>
      </c>
      <c r="H650" s="28" t="s">
        <v>22</v>
      </c>
    </row>
    <row r="651" spans="2:8" x14ac:dyDescent="0.25">
      <c r="B651" s="27">
        <v>8412</v>
      </c>
      <c r="C651" s="1" t="s">
        <v>686</v>
      </c>
      <c r="D651" s="2" t="s">
        <v>1595</v>
      </c>
      <c r="E651" s="3" t="s">
        <v>1596</v>
      </c>
      <c r="F651" s="3" t="s">
        <v>1596</v>
      </c>
      <c r="G651" s="3" t="s">
        <v>58</v>
      </c>
      <c r="H651" s="28" t="s">
        <v>27</v>
      </c>
    </row>
    <row r="652" spans="2:8" x14ac:dyDescent="0.25">
      <c r="B652" s="27">
        <v>9026</v>
      </c>
      <c r="C652" s="1" t="s">
        <v>687</v>
      </c>
      <c r="D652" s="2" t="s">
        <v>1595</v>
      </c>
      <c r="E652" s="3" t="s">
        <v>1595</v>
      </c>
      <c r="F652" s="3" t="s">
        <v>1596</v>
      </c>
      <c r="G652" s="3" t="s">
        <v>178</v>
      </c>
      <c r="H652" s="28" t="s">
        <v>40</v>
      </c>
    </row>
    <row r="653" spans="2:8" x14ac:dyDescent="0.25">
      <c r="B653" s="27">
        <v>8980</v>
      </c>
      <c r="C653" s="1" t="s">
        <v>688</v>
      </c>
      <c r="D653" s="2" t="s">
        <v>1595</v>
      </c>
      <c r="E653" s="3" t="s">
        <v>1595</v>
      </c>
      <c r="F653" s="3" t="s">
        <v>1595</v>
      </c>
      <c r="G653" s="3" t="s">
        <v>97</v>
      </c>
      <c r="H653" s="28" t="s">
        <v>98</v>
      </c>
    </row>
    <row r="654" spans="2:8" x14ac:dyDescent="0.25">
      <c r="B654" s="27">
        <v>8821</v>
      </c>
      <c r="C654" s="1" t="s">
        <v>689</v>
      </c>
      <c r="D654" s="2" t="s">
        <v>1595</v>
      </c>
      <c r="E654" s="3" t="s">
        <v>1595</v>
      </c>
      <c r="F654" s="3" t="s">
        <v>1595</v>
      </c>
      <c r="G654" s="3" t="s">
        <v>113</v>
      </c>
      <c r="H654" s="28" t="s">
        <v>98</v>
      </c>
    </row>
    <row r="655" spans="2:8" x14ac:dyDescent="0.25">
      <c r="B655" s="27">
        <v>8964</v>
      </c>
      <c r="C655" s="1" t="s">
        <v>690</v>
      </c>
      <c r="D655" s="2" t="s">
        <v>1595</v>
      </c>
      <c r="E655" s="3" t="s">
        <v>1595</v>
      </c>
      <c r="F655" s="3" t="s">
        <v>1596</v>
      </c>
      <c r="G655" s="3" t="s">
        <v>73</v>
      </c>
      <c r="H655" s="28" t="s">
        <v>74</v>
      </c>
    </row>
    <row r="656" spans="2:8" x14ac:dyDescent="0.25">
      <c r="B656" s="27">
        <v>8453</v>
      </c>
      <c r="C656" s="1" t="s">
        <v>691</v>
      </c>
      <c r="D656" s="2" t="s">
        <v>1595</v>
      </c>
      <c r="E656" s="3" t="s">
        <v>1595</v>
      </c>
      <c r="F656" s="3" t="s">
        <v>1596</v>
      </c>
      <c r="G656" s="3" t="s">
        <v>26</v>
      </c>
      <c r="H656" s="28" t="s">
        <v>27</v>
      </c>
    </row>
    <row r="657" spans="2:8" x14ac:dyDescent="0.25">
      <c r="B657" s="27">
        <v>50618</v>
      </c>
      <c r="C657" s="1" t="s">
        <v>692</v>
      </c>
      <c r="D657" s="2" t="s">
        <v>1595</v>
      </c>
      <c r="E657" s="3" t="s">
        <v>1595</v>
      </c>
      <c r="F657" s="3" t="s">
        <v>1596</v>
      </c>
      <c r="G657" s="3" t="s">
        <v>58</v>
      </c>
      <c r="H657" s="28" t="s">
        <v>27</v>
      </c>
    </row>
    <row r="658" spans="2:8" x14ac:dyDescent="0.25">
      <c r="B658" s="27">
        <v>8390</v>
      </c>
      <c r="C658" s="1" t="s">
        <v>693</v>
      </c>
      <c r="D658" s="2" t="s">
        <v>1595</v>
      </c>
      <c r="E658" s="3" t="s">
        <v>1596</v>
      </c>
      <c r="F658" s="3" t="s">
        <v>1596</v>
      </c>
      <c r="G658" s="3" t="s">
        <v>39</v>
      </c>
      <c r="H658" s="28" t="s">
        <v>40</v>
      </c>
    </row>
    <row r="659" spans="2:8" x14ac:dyDescent="0.25">
      <c r="B659" s="27">
        <v>9044</v>
      </c>
      <c r="C659" s="1" t="s">
        <v>694</v>
      </c>
      <c r="D659" s="2" t="s">
        <v>1595</v>
      </c>
      <c r="E659" s="3" t="s">
        <v>1595</v>
      </c>
      <c r="F659" s="3" t="s">
        <v>1595</v>
      </c>
      <c r="G659" s="3" t="s">
        <v>21</v>
      </c>
      <c r="H659" s="28" t="s">
        <v>22</v>
      </c>
    </row>
    <row r="660" spans="2:8" x14ac:dyDescent="0.25">
      <c r="B660" s="27">
        <v>8021</v>
      </c>
      <c r="C660" s="1" t="s">
        <v>695</v>
      </c>
      <c r="D660" s="2" t="s">
        <v>1595</v>
      </c>
      <c r="E660" s="3" t="s">
        <v>1596</v>
      </c>
      <c r="F660" s="3" t="s">
        <v>1595</v>
      </c>
      <c r="G660" s="3" t="s">
        <v>53</v>
      </c>
      <c r="H660" s="28" t="s">
        <v>22</v>
      </c>
    </row>
    <row r="661" spans="2:8" x14ac:dyDescent="0.25">
      <c r="B661" s="27">
        <v>100137</v>
      </c>
      <c r="C661" s="1" t="s">
        <v>696</v>
      </c>
      <c r="D661" s="2" t="s">
        <v>1595</v>
      </c>
      <c r="E661" s="3" t="s">
        <v>1596</v>
      </c>
      <c r="F661" s="3" t="s">
        <v>1596</v>
      </c>
      <c r="G661" s="3" t="s">
        <v>21</v>
      </c>
      <c r="H661" s="28" t="s">
        <v>22</v>
      </c>
    </row>
    <row r="662" spans="2:8" x14ac:dyDescent="0.25">
      <c r="B662" s="27">
        <v>9039</v>
      </c>
      <c r="C662" s="1" t="s">
        <v>697</v>
      </c>
      <c r="D662" s="2" t="s">
        <v>1595</v>
      </c>
      <c r="E662" s="3" t="s">
        <v>1596</v>
      </c>
      <c r="F662" s="3" t="s">
        <v>1595</v>
      </c>
      <c r="G662" s="3" t="s">
        <v>53</v>
      </c>
      <c r="H662" s="28" t="s">
        <v>22</v>
      </c>
    </row>
    <row r="663" spans="2:8" x14ac:dyDescent="0.25">
      <c r="B663" s="27">
        <v>8240</v>
      </c>
      <c r="C663" s="1" t="s">
        <v>698</v>
      </c>
      <c r="D663" s="2" t="s">
        <v>1596</v>
      </c>
      <c r="E663" s="3" t="s">
        <v>1596</v>
      </c>
      <c r="F663" s="3" t="s">
        <v>1596</v>
      </c>
      <c r="G663" s="3" t="s">
        <v>39</v>
      </c>
      <c r="H663" s="28" t="s">
        <v>40</v>
      </c>
    </row>
    <row r="664" spans="2:8" x14ac:dyDescent="0.25">
      <c r="B664" s="27">
        <v>8744</v>
      </c>
      <c r="C664" s="1" t="s">
        <v>699</v>
      </c>
      <c r="D664" s="2" t="s">
        <v>1596</v>
      </c>
      <c r="E664" s="3" t="s">
        <v>1596</v>
      </c>
      <c r="F664" s="3" t="s">
        <v>1596</v>
      </c>
      <c r="G664" s="3" t="s">
        <v>144</v>
      </c>
      <c r="H664" s="28" t="s">
        <v>51</v>
      </c>
    </row>
    <row r="665" spans="2:8" x14ac:dyDescent="0.25">
      <c r="B665" s="27">
        <v>8612</v>
      </c>
      <c r="C665" s="1" t="s">
        <v>700</v>
      </c>
      <c r="D665" s="2" t="s">
        <v>1596</v>
      </c>
      <c r="E665" s="3" t="s">
        <v>1596</v>
      </c>
      <c r="F665" s="3" t="s">
        <v>1596</v>
      </c>
      <c r="G665" s="3" t="s">
        <v>84</v>
      </c>
      <c r="H665" s="28" t="s">
        <v>51</v>
      </c>
    </row>
    <row r="666" spans="2:8" x14ac:dyDescent="0.25">
      <c r="B666" s="27">
        <v>8641</v>
      </c>
      <c r="C666" s="1" t="s">
        <v>701</v>
      </c>
      <c r="D666" s="2" t="s">
        <v>1596</v>
      </c>
      <c r="E666" s="3" t="s">
        <v>1596</v>
      </c>
      <c r="F666" s="3" t="s">
        <v>1596</v>
      </c>
      <c r="G666" s="3" t="s">
        <v>56</v>
      </c>
      <c r="H666" s="28" t="s">
        <v>51</v>
      </c>
    </row>
    <row r="667" spans="2:8" x14ac:dyDescent="0.25">
      <c r="B667" s="27">
        <v>50673</v>
      </c>
      <c r="C667" s="1" t="s">
        <v>702</v>
      </c>
      <c r="D667" s="2" t="s">
        <v>1596</v>
      </c>
      <c r="E667" s="3" t="s">
        <v>1596</v>
      </c>
      <c r="F667" s="3" t="s">
        <v>1596</v>
      </c>
      <c r="G667" s="3" t="s">
        <v>328</v>
      </c>
      <c r="H667" s="28" t="s">
        <v>37</v>
      </c>
    </row>
    <row r="668" spans="2:8" x14ac:dyDescent="0.25">
      <c r="B668" s="27">
        <v>8896</v>
      </c>
      <c r="C668" s="1" t="s">
        <v>703</v>
      </c>
      <c r="D668" s="2" t="s">
        <v>1595</v>
      </c>
      <c r="E668" s="3" t="s">
        <v>1595</v>
      </c>
      <c r="F668" s="3" t="s">
        <v>1595</v>
      </c>
      <c r="G668" s="3" t="s">
        <v>36</v>
      </c>
      <c r="H668" s="28" t="s">
        <v>37</v>
      </c>
    </row>
    <row r="669" spans="2:8" x14ac:dyDescent="0.25">
      <c r="B669" s="27">
        <v>8403</v>
      </c>
      <c r="C669" s="1" t="s">
        <v>704</v>
      </c>
      <c r="D669" s="2" t="s">
        <v>1595</v>
      </c>
      <c r="E669" s="3" t="s">
        <v>1595</v>
      </c>
      <c r="F669" s="3" t="s">
        <v>1595</v>
      </c>
      <c r="G669" s="3" t="s">
        <v>47</v>
      </c>
      <c r="H669" s="28" t="s">
        <v>40</v>
      </c>
    </row>
    <row r="670" spans="2:8" x14ac:dyDescent="0.25">
      <c r="B670" s="27">
        <v>8840</v>
      </c>
      <c r="C670" s="1" t="s">
        <v>705</v>
      </c>
      <c r="D670" s="2" t="s">
        <v>1595</v>
      </c>
      <c r="E670" s="3" t="s">
        <v>1595</v>
      </c>
      <c r="F670" s="3" t="s">
        <v>1595</v>
      </c>
      <c r="G670" s="3" t="s">
        <v>113</v>
      </c>
      <c r="H670" s="28" t="s">
        <v>98</v>
      </c>
    </row>
    <row r="671" spans="2:8" x14ac:dyDescent="0.25">
      <c r="B671" s="27">
        <v>7989</v>
      </c>
      <c r="C671" s="1" t="s">
        <v>706</v>
      </c>
      <c r="D671" s="2" t="s">
        <v>1596</v>
      </c>
      <c r="E671" s="3" t="s">
        <v>1596</v>
      </c>
      <c r="F671" s="3" t="s">
        <v>1596</v>
      </c>
      <c r="G671" s="3" t="s">
        <v>123</v>
      </c>
      <c r="H671" s="28" t="s">
        <v>22</v>
      </c>
    </row>
    <row r="672" spans="2:8" x14ac:dyDescent="0.25">
      <c r="B672" s="27">
        <v>8928</v>
      </c>
      <c r="C672" s="1" t="s">
        <v>707</v>
      </c>
      <c r="D672" s="2" t="s">
        <v>1595</v>
      </c>
      <c r="E672" s="3" t="s">
        <v>1595</v>
      </c>
      <c r="F672" s="3" t="s">
        <v>1596</v>
      </c>
      <c r="G672" s="3" t="s">
        <v>73</v>
      </c>
      <c r="H672" s="28" t="s">
        <v>74</v>
      </c>
    </row>
    <row r="673" spans="2:8" x14ac:dyDescent="0.25">
      <c r="B673" s="27">
        <v>8668</v>
      </c>
      <c r="C673" s="1" t="s">
        <v>708</v>
      </c>
      <c r="D673" s="2" t="s">
        <v>1596</v>
      </c>
      <c r="E673" s="3" t="s">
        <v>1596</v>
      </c>
      <c r="F673" s="3" t="s">
        <v>1596</v>
      </c>
      <c r="G673" s="3" t="s">
        <v>84</v>
      </c>
      <c r="H673" s="28" t="s">
        <v>51</v>
      </c>
    </row>
    <row r="674" spans="2:8" x14ac:dyDescent="0.25">
      <c r="B674" s="27">
        <v>100587</v>
      </c>
      <c r="C674" s="1" t="s">
        <v>709</v>
      </c>
      <c r="D674" s="2" t="s">
        <v>1596</v>
      </c>
      <c r="E674" s="3" t="s">
        <v>1596</v>
      </c>
      <c r="F674" s="3" t="s">
        <v>1595</v>
      </c>
      <c r="G674" s="3" t="s">
        <v>328</v>
      </c>
      <c r="H674" s="28" t="s">
        <v>37</v>
      </c>
    </row>
    <row r="675" spans="2:8" x14ac:dyDescent="0.25">
      <c r="B675" s="27">
        <v>8568</v>
      </c>
      <c r="C675" s="1" t="s">
        <v>710</v>
      </c>
      <c r="D675" s="2" t="s">
        <v>1595</v>
      </c>
      <c r="E675" s="3" t="s">
        <v>1595</v>
      </c>
      <c r="F675" s="3" t="s">
        <v>1595</v>
      </c>
      <c r="G675" s="3" t="s">
        <v>62</v>
      </c>
      <c r="H675" s="28" t="s">
        <v>51</v>
      </c>
    </row>
    <row r="676" spans="2:8" x14ac:dyDescent="0.25">
      <c r="B676" s="27">
        <v>8467</v>
      </c>
      <c r="C676" s="1" t="s">
        <v>711</v>
      </c>
      <c r="D676" s="2" t="s">
        <v>1595</v>
      </c>
      <c r="E676" s="3" t="s">
        <v>1595</v>
      </c>
      <c r="F676" s="3" t="s">
        <v>1595</v>
      </c>
      <c r="G676" s="3" t="s">
        <v>26</v>
      </c>
      <c r="H676" s="28" t="s">
        <v>27</v>
      </c>
    </row>
    <row r="677" spans="2:8" x14ac:dyDescent="0.25">
      <c r="B677" s="27">
        <v>9034</v>
      </c>
      <c r="C677" s="1" t="s">
        <v>712</v>
      </c>
      <c r="D677" s="2" t="s">
        <v>1596</v>
      </c>
      <c r="E677" s="3" t="s">
        <v>1596</v>
      </c>
      <c r="F677" s="3" t="s">
        <v>1596</v>
      </c>
      <c r="G677" s="3" t="s">
        <v>53</v>
      </c>
      <c r="H677" s="28" t="s">
        <v>22</v>
      </c>
    </row>
    <row r="678" spans="2:8" x14ac:dyDescent="0.25">
      <c r="B678" s="27">
        <v>8077</v>
      </c>
      <c r="C678" s="1" t="s">
        <v>713</v>
      </c>
      <c r="D678" s="2" t="s">
        <v>1596</v>
      </c>
      <c r="E678" s="3" t="s">
        <v>1596</v>
      </c>
      <c r="F678" s="3" t="s">
        <v>1596</v>
      </c>
      <c r="G678" s="3" t="s">
        <v>43</v>
      </c>
      <c r="H678" s="28" t="s">
        <v>44</v>
      </c>
    </row>
    <row r="679" spans="2:8" x14ac:dyDescent="0.25">
      <c r="B679" s="27">
        <v>8557</v>
      </c>
      <c r="C679" s="1" t="s">
        <v>714</v>
      </c>
      <c r="D679" s="2" t="s">
        <v>1595</v>
      </c>
      <c r="E679" s="3" t="s">
        <v>1595</v>
      </c>
      <c r="F679" s="3" t="s">
        <v>1596</v>
      </c>
      <c r="G679" s="3" t="s">
        <v>62</v>
      </c>
      <c r="H679" s="28" t="s">
        <v>51</v>
      </c>
    </row>
    <row r="680" spans="2:8" x14ac:dyDescent="0.25">
      <c r="B680" s="27">
        <v>8427</v>
      </c>
      <c r="C680" s="1" t="s">
        <v>715</v>
      </c>
      <c r="D680" s="2" t="s">
        <v>1596</v>
      </c>
      <c r="E680" s="3" t="s">
        <v>1596</v>
      </c>
      <c r="F680" s="3" t="s">
        <v>1596</v>
      </c>
      <c r="G680" s="3" t="s">
        <v>58</v>
      </c>
      <c r="H680" s="28" t="s">
        <v>27</v>
      </c>
    </row>
    <row r="681" spans="2:8" x14ac:dyDescent="0.25">
      <c r="B681" s="27">
        <v>8922</v>
      </c>
      <c r="C681" s="1" t="s">
        <v>716</v>
      </c>
      <c r="D681" s="2" t="s">
        <v>1595</v>
      </c>
      <c r="E681" s="3" t="s">
        <v>1595</v>
      </c>
      <c r="F681" s="3" t="s">
        <v>1596</v>
      </c>
      <c r="G681" s="3" t="s">
        <v>73</v>
      </c>
      <c r="H681" s="28" t="s">
        <v>74</v>
      </c>
    </row>
    <row r="682" spans="2:8" x14ac:dyDescent="0.25">
      <c r="B682" s="27">
        <v>100142</v>
      </c>
      <c r="C682" s="1" t="s">
        <v>717</v>
      </c>
      <c r="D682" s="2" t="s">
        <v>1595</v>
      </c>
      <c r="E682" s="3" t="s">
        <v>1595</v>
      </c>
      <c r="F682" s="3" t="s">
        <v>1596</v>
      </c>
      <c r="G682" s="3" t="s">
        <v>47</v>
      </c>
      <c r="H682" s="28" t="s">
        <v>40</v>
      </c>
    </row>
    <row r="683" spans="2:8" x14ac:dyDescent="0.25">
      <c r="B683" s="27">
        <v>8258</v>
      </c>
      <c r="C683" s="1" t="s">
        <v>718</v>
      </c>
      <c r="D683" s="2" t="s">
        <v>1595</v>
      </c>
      <c r="E683" s="3" t="s">
        <v>1595</v>
      </c>
      <c r="F683" s="3" t="s">
        <v>1595</v>
      </c>
      <c r="G683" s="3" t="s">
        <v>71</v>
      </c>
      <c r="H683" s="28" t="s">
        <v>44</v>
      </c>
    </row>
    <row r="684" spans="2:8" x14ac:dyDescent="0.25">
      <c r="B684" s="27">
        <v>8368</v>
      </c>
      <c r="C684" s="1" t="s">
        <v>719</v>
      </c>
      <c r="D684" s="2" t="s">
        <v>1596</v>
      </c>
      <c r="E684" s="3" t="s">
        <v>1596</v>
      </c>
      <c r="F684" s="3" t="s">
        <v>1596</v>
      </c>
      <c r="G684" s="3" t="s">
        <v>39</v>
      </c>
      <c r="H684" s="28" t="s">
        <v>40</v>
      </c>
    </row>
    <row r="685" spans="2:8" x14ac:dyDescent="0.25">
      <c r="B685" s="27">
        <v>8316</v>
      </c>
      <c r="C685" s="1" t="s">
        <v>720</v>
      </c>
      <c r="D685" s="2" t="s">
        <v>1595</v>
      </c>
      <c r="E685" s="3" t="s">
        <v>1596</v>
      </c>
      <c r="F685" s="3" t="s">
        <v>1596</v>
      </c>
      <c r="G685" s="3" t="s">
        <v>39</v>
      </c>
      <c r="H685" s="28" t="s">
        <v>40</v>
      </c>
    </row>
    <row r="686" spans="2:8" x14ac:dyDescent="0.25">
      <c r="B686" s="27">
        <v>8948</v>
      </c>
      <c r="C686" s="1" t="s">
        <v>721</v>
      </c>
      <c r="D686" s="2" t="s">
        <v>1595</v>
      </c>
      <c r="E686" s="3" t="s">
        <v>1596</v>
      </c>
      <c r="F686" s="3" t="s">
        <v>1596</v>
      </c>
      <c r="G686" s="3" t="s">
        <v>73</v>
      </c>
      <c r="H686" s="28" t="s">
        <v>74</v>
      </c>
    </row>
    <row r="687" spans="2:8" x14ac:dyDescent="0.25">
      <c r="B687" s="27">
        <v>7964</v>
      </c>
      <c r="C687" s="1" t="s">
        <v>722</v>
      </c>
      <c r="D687" s="2" t="s">
        <v>1596</v>
      </c>
      <c r="E687" s="3" t="s">
        <v>1596</v>
      </c>
      <c r="F687" s="3" t="s">
        <v>1596</v>
      </c>
      <c r="G687" s="3" t="s">
        <v>123</v>
      </c>
      <c r="H687" s="28" t="s">
        <v>22</v>
      </c>
    </row>
    <row r="688" spans="2:8" x14ac:dyDescent="0.25">
      <c r="B688" s="27">
        <v>8629</v>
      </c>
      <c r="C688" s="1" t="s">
        <v>723</v>
      </c>
      <c r="D688" s="2" t="s">
        <v>1595</v>
      </c>
      <c r="E688" s="3" t="s">
        <v>1595</v>
      </c>
      <c r="F688" s="3" t="s">
        <v>1595</v>
      </c>
      <c r="G688" s="3" t="s">
        <v>136</v>
      </c>
      <c r="H688" s="28" t="s">
        <v>51</v>
      </c>
    </row>
    <row r="689" spans="2:8" x14ac:dyDescent="0.25">
      <c r="B689" s="27">
        <v>9017</v>
      </c>
      <c r="C689" s="1" t="s">
        <v>724</v>
      </c>
      <c r="D689" s="2" t="s">
        <v>1595</v>
      </c>
      <c r="E689" s="3" t="s">
        <v>1595</v>
      </c>
      <c r="F689" s="3" t="s">
        <v>1595</v>
      </c>
      <c r="G689" s="3" t="s">
        <v>328</v>
      </c>
      <c r="H689" s="28" t="s">
        <v>37</v>
      </c>
    </row>
    <row r="690" spans="2:8" ht="30" x14ac:dyDescent="0.25">
      <c r="B690" s="27">
        <v>50530</v>
      </c>
      <c r="C690" s="1" t="s">
        <v>725</v>
      </c>
      <c r="D690" s="2" t="s">
        <v>1596</v>
      </c>
      <c r="E690" s="3" t="s">
        <v>1596</v>
      </c>
      <c r="F690" s="3" t="s">
        <v>1596</v>
      </c>
      <c r="G690" s="3" t="s">
        <v>36</v>
      </c>
      <c r="H690" s="28" t="s">
        <v>37</v>
      </c>
    </row>
    <row r="691" spans="2:8" x14ac:dyDescent="0.25">
      <c r="B691" s="27">
        <v>7992</v>
      </c>
      <c r="C691" s="1" t="s">
        <v>726</v>
      </c>
      <c r="D691" s="2" t="s">
        <v>1595</v>
      </c>
      <c r="E691" s="3" t="s">
        <v>1596</v>
      </c>
      <c r="F691" s="3" t="s">
        <v>1596</v>
      </c>
      <c r="G691" s="3" t="s">
        <v>123</v>
      </c>
      <c r="H691" s="28" t="s">
        <v>22</v>
      </c>
    </row>
    <row r="692" spans="2:8" x14ac:dyDescent="0.25">
      <c r="B692" s="27">
        <v>8166</v>
      </c>
      <c r="C692" s="1" t="s">
        <v>727</v>
      </c>
      <c r="D692" s="2" t="s">
        <v>1596</v>
      </c>
      <c r="E692" s="3" t="s">
        <v>1596</v>
      </c>
      <c r="F692" s="3" t="s">
        <v>1596</v>
      </c>
      <c r="G692" s="3" t="s">
        <v>71</v>
      </c>
      <c r="H692" s="28" t="s">
        <v>44</v>
      </c>
    </row>
    <row r="693" spans="2:8" x14ac:dyDescent="0.25">
      <c r="B693" s="27">
        <v>50557</v>
      </c>
      <c r="C693" s="1" t="s">
        <v>728</v>
      </c>
      <c r="D693" s="2" t="s">
        <v>1596</v>
      </c>
      <c r="E693" s="3" t="s">
        <v>1596</v>
      </c>
      <c r="F693" s="3" t="s">
        <v>1596</v>
      </c>
      <c r="G693" s="3" t="s">
        <v>71</v>
      </c>
      <c r="H693" s="28" t="s">
        <v>44</v>
      </c>
    </row>
    <row r="694" spans="2:8" x14ac:dyDescent="0.25">
      <c r="B694" s="27">
        <v>8410</v>
      </c>
      <c r="C694" s="1" t="s">
        <v>729</v>
      </c>
      <c r="D694" s="2" t="s">
        <v>1595</v>
      </c>
      <c r="E694" s="3" t="s">
        <v>1595</v>
      </c>
      <c r="F694" s="3" t="s">
        <v>1595</v>
      </c>
      <c r="G694" s="3" t="s">
        <v>58</v>
      </c>
      <c r="H694" s="28" t="s">
        <v>27</v>
      </c>
    </row>
    <row r="695" spans="2:8" x14ac:dyDescent="0.25">
      <c r="B695" s="27">
        <v>50630</v>
      </c>
      <c r="C695" s="1" t="s">
        <v>730</v>
      </c>
      <c r="D695" s="2" t="s">
        <v>1595</v>
      </c>
      <c r="E695" s="3" t="s">
        <v>1595</v>
      </c>
      <c r="F695" s="3" t="s">
        <v>1595</v>
      </c>
      <c r="G695" s="3" t="s">
        <v>136</v>
      </c>
      <c r="H695" s="28" t="s">
        <v>51</v>
      </c>
    </row>
    <row r="696" spans="2:8" x14ac:dyDescent="0.25">
      <c r="B696" s="27">
        <v>7940</v>
      </c>
      <c r="C696" s="1" t="s">
        <v>731</v>
      </c>
      <c r="D696" s="2" t="s">
        <v>1596</v>
      </c>
      <c r="E696" s="3" t="s">
        <v>1596</v>
      </c>
      <c r="F696" s="3" t="s">
        <v>1596</v>
      </c>
      <c r="G696" s="3" t="s">
        <v>21</v>
      </c>
      <c r="H696" s="28" t="s">
        <v>22</v>
      </c>
    </row>
    <row r="697" spans="2:8" x14ac:dyDescent="0.25">
      <c r="B697" s="27">
        <v>8725</v>
      </c>
      <c r="C697" s="1" t="s">
        <v>732</v>
      </c>
      <c r="D697" s="2" t="s">
        <v>1596</v>
      </c>
      <c r="E697" s="3" t="s">
        <v>1596</v>
      </c>
      <c r="F697" s="3" t="s">
        <v>1596</v>
      </c>
      <c r="G697" s="3" t="s">
        <v>144</v>
      </c>
      <c r="H697" s="28" t="s">
        <v>51</v>
      </c>
    </row>
    <row r="698" spans="2:8" x14ac:dyDescent="0.25">
      <c r="B698" s="27">
        <v>8834</v>
      </c>
      <c r="C698" s="1" t="s">
        <v>733</v>
      </c>
      <c r="D698" s="2" t="s">
        <v>1595</v>
      </c>
      <c r="E698" s="3" t="s">
        <v>1595</v>
      </c>
      <c r="F698" s="3" t="s">
        <v>1596</v>
      </c>
      <c r="G698" s="3" t="s">
        <v>58</v>
      </c>
      <c r="H698" s="28" t="s">
        <v>27</v>
      </c>
    </row>
    <row r="699" spans="2:8" x14ac:dyDescent="0.25">
      <c r="B699" s="27">
        <v>8976</v>
      </c>
      <c r="C699" s="1" t="s">
        <v>734</v>
      </c>
      <c r="D699" s="2" t="s">
        <v>1595</v>
      </c>
      <c r="E699" s="3" t="s">
        <v>1595</v>
      </c>
      <c r="F699" s="3" t="s">
        <v>1595</v>
      </c>
      <c r="G699" s="3" t="s">
        <v>275</v>
      </c>
      <c r="H699" s="28" t="s">
        <v>74</v>
      </c>
    </row>
    <row r="700" spans="2:8" x14ac:dyDescent="0.25">
      <c r="B700" s="27">
        <v>8078</v>
      </c>
      <c r="C700" s="1" t="s">
        <v>735</v>
      </c>
      <c r="D700" s="2" t="s">
        <v>1596</v>
      </c>
      <c r="E700" s="3" t="s">
        <v>1596</v>
      </c>
      <c r="F700" s="3" t="s">
        <v>1596</v>
      </c>
      <c r="G700" s="3" t="s">
        <v>60</v>
      </c>
      <c r="H700" s="28" t="s">
        <v>44</v>
      </c>
    </row>
    <row r="701" spans="2:8" x14ac:dyDescent="0.25">
      <c r="B701" s="27">
        <v>8674</v>
      </c>
      <c r="C701" s="1" t="s">
        <v>736</v>
      </c>
      <c r="D701" s="2" t="s">
        <v>1595</v>
      </c>
      <c r="E701" s="3" t="s">
        <v>1595</v>
      </c>
      <c r="F701" s="3" t="s">
        <v>1596</v>
      </c>
      <c r="G701" s="3" t="s">
        <v>56</v>
      </c>
      <c r="H701" s="28" t="s">
        <v>51</v>
      </c>
    </row>
    <row r="702" spans="2:8" x14ac:dyDescent="0.25">
      <c r="B702" s="27">
        <v>50550</v>
      </c>
      <c r="C702" s="1" t="s">
        <v>737</v>
      </c>
      <c r="D702" s="2" t="s">
        <v>1596</v>
      </c>
      <c r="E702" s="3" t="s">
        <v>1596</v>
      </c>
      <c r="F702" s="3" t="s">
        <v>1596</v>
      </c>
      <c r="G702" s="3" t="s">
        <v>60</v>
      </c>
      <c r="H702" s="28" t="s">
        <v>44</v>
      </c>
    </row>
    <row r="703" spans="2:8" x14ac:dyDescent="0.25">
      <c r="B703" s="27">
        <v>8199</v>
      </c>
      <c r="C703" s="1" t="s">
        <v>738</v>
      </c>
      <c r="D703" s="2" t="s">
        <v>1596</v>
      </c>
      <c r="E703" s="3" t="s">
        <v>1596</v>
      </c>
      <c r="F703" s="3" t="s">
        <v>1596</v>
      </c>
      <c r="G703" s="3" t="s">
        <v>110</v>
      </c>
      <c r="H703" s="28" t="s">
        <v>51</v>
      </c>
    </row>
    <row r="704" spans="2:8" x14ac:dyDescent="0.25">
      <c r="B704" s="27">
        <v>50612</v>
      </c>
      <c r="C704" s="1" t="s">
        <v>739</v>
      </c>
      <c r="D704" s="2" t="s">
        <v>1596</v>
      </c>
      <c r="E704" s="3" t="s">
        <v>1596</v>
      </c>
      <c r="F704" s="3" t="s">
        <v>1596</v>
      </c>
      <c r="G704" s="3" t="s">
        <v>113</v>
      </c>
      <c r="H704" s="28" t="s">
        <v>98</v>
      </c>
    </row>
    <row r="705" spans="2:8" x14ac:dyDescent="0.25">
      <c r="B705" s="27">
        <v>8288</v>
      </c>
      <c r="C705" s="1" t="s">
        <v>740</v>
      </c>
      <c r="D705" s="2" t="s">
        <v>1595</v>
      </c>
      <c r="E705" s="3" t="s">
        <v>1596</v>
      </c>
      <c r="F705" s="3" t="s">
        <v>1596</v>
      </c>
      <c r="G705" s="3" t="s">
        <v>178</v>
      </c>
      <c r="H705" s="28" t="s">
        <v>40</v>
      </c>
    </row>
    <row r="706" spans="2:8" x14ac:dyDescent="0.25">
      <c r="B706" s="27">
        <v>50614</v>
      </c>
      <c r="C706" s="1" t="s">
        <v>741</v>
      </c>
      <c r="D706" s="2" t="s">
        <v>1596</v>
      </c>
      <c r="E706" s="3" t="s">
        <v>1596</v>
      </c>
      <c r="F706" s="3" t="s">
        <v>1596</v>
      </c>
      <c r="G706" s="3" t="s">
        <v>113</v>
      </c>
      <c r="H706" s="28" t="s">
        <v>98</v>
      </c>
    </row>
    <row r="707" spans="2:8" x14ac:dyDescent="0.25">
      <c r="B707" s="27">
        <v>8838</v>
      </c>
      <c r="C707" s="1" t="s">
        <v>742</v>
      </c>
      <c r="D707" s="2" t="s">
        <v>1596</v>
      </c>
      <c r="E707" s="3" t="s">
        <v>1596</v>
      </c>
      <c r="F707" s="3" t="s">
        <v>1595</v>
      </c>
      <c r="G707" s="3" t="s">
        <v>113</v>
      </c>
      <c r="H707" s="28" t="s">
        <v>98</v>
      </c>
    </row>
    <row r="708" spans="2:8" x14ac:dyDescent="0.25">
      <c r="B708" s="27">
        <v>8026</v>
      </c>
      <c r="C708" s="1" t="s">
        <v>743</v>
      </c>
      <c r="D708" s="2" t="s">
        <v>1596</v>
      </c>
      <c r="E708" s="3" t="s">
        <v>1596</v>
      </c>
      <c r="F708" s="3" t="s">
        <v>1596</v>
      </c>
      <c r="G708" s="3" t="s">
        <v>53</v>
      </c>
      <c r="H708" s="28" t="s">
        <v>22</v>
      </c>
    </row>
    <row r="709" spans="2:8" x14ac:dyDescent="0.25">
      <c r="B709" s="27">
        <v>50631</v>
      </c>
      <c r="C709" s="1" t="s">
        <v>744</v>
      </c>
      <c r="D709" s="2" t="s">
        <v>1595</v>
      </c>
      <c r="E709" s="3" t="s">
        <v>1595</v>
      </c>
      <c r="F709" s="3" t="s">
        <v>1596</v>
      </c>
      <c r="G709" s="3" t="s">
        <v>62</v>
      </c>
      <c r="H709" s="28" t="s">
        <v>51</v>
      </c>
    </row>
    <row r="710" spans="2:8" x14ac:dyDescent="0.25">
      <c r="B710" s="27">
        <v>8624</v>
      </c>
      <c r="C710" s="1" t="s">
        <v>745</v>
      </c>
      <c r="D710" s="2" t="s">
        <v>1595</v>
      </c>
      <c r="E710" s="3" t="s">
        <v>1595</v>
      </c>
      <c r="F710" s="3" t="s">
        <v>1595</v>
      </c>
      <c r="G710" s="3" t="s">
        <v>130</v>
      </c>
      <c r="H710" s="28" t="s">
        <v>51</v>
      </c>
    </row>
    <row r="711" spans="2:8" x14ac:dyDescent="0.25">
      <c r="B711" s="27">
        <v>8702</v>
      </c>
      <c r="C711" s="1" t="s">
        <v>746</v>
      </c>
      <c r="D711" s="2" t="s">
        <v>1596</v>
      </c>
      <c r="E711" s="3" t="s">
        <v>1596</v>
      </c>
      <c r="F711" s="3" t="s">
        <v>1596</v>
      </c>
      <c r="G711" s="3" t="s">
        <v>174</v>
      </c>
      <c r="H711" s="28" t="s">
        <v>51</v>
      </c>
    </row>
    <row r="712" spans="2:8" x14ac:dyDescent="0.25">
      <c r="B712" s="27">
        <v>8707</v>
      </c>
      <c r="C712" s="1" t="s">
        <v>747</v>
      </c>
      <c r="D712" s="2" t="s">
        <v>1596</v>
      </c>
      <c r="E712" s="3" t="s">
        <v>1596</v>
      </c>
      <c r="F712" s="3" t="s">
        <v>1596</v>
      </c>
      <c r="G712" s="3" t="s">
        <v>174</v>
      </c>
      <c r="H712" s="28" t="s">
        <v>51</v>
      </c>
    </row>
    <row r="713" spans="2:8" x14ac:dyDescent="0.25">
      <c r="B713" s="27">
        <v>50649</v>
      </c>
      <c r="C713" s="1" t="s">
        <v>748</v>
      </c>
      <c r="D713" s="2" t="s">
        <v>1596</v>
      </c>
      <c r="E713" s="3" t="s">
        <v>1596</v>
      </c>
      <c r="F713" s="3" t="s">
        <v>1596</v>
      </c>
      <c r="G713" s="3" t="s">
        <v>174</v>
      </c>
      <c r="H713" s="28" t="s">
        <v>51</v>
      </c>
    </row>
    <row r="714" spans="2:8" x14ac:dyDescent="0.25">
      <c r="B714" s="27">
        <v>8131</v>
      </c>
      <c r="C714" s="1" t="s">
        <v>749</v>
      </c>
      <c r="D714" s="2" t="s">
        <v>1596</v>
      </c>
      <c r="E714" s="3" t="s">
        <v>1596</v>
      </c>
      <c r="F714" s="3" t="s">
        <v>1596</v>
      </c>
      <c r="G714" s="3" t="s">
        <v>69</v>
      </c>
      <c r="H714" s="28" t="s">
        <v>40</v>
      </c>
    </row>
    <row r="715" spans="2:8" x14ac:dyDescent="0.25">
      <c r="B715" s="27">
        <v>8891</v>
      </c>
      <c r="C715" s="1" t="s">
        <v>750</v>
      </c>
      <c r="D715" s="2" t="s">
        <v>1595</v>
      </c>
      <c r="E715" s="3" t="s">
        <v>1595</v>
      </c>
      <c r="F715" s="3" t="s">
        <v>1595</v>
      </c>
      <c r="G715" s="3" t="s">
        <v>36</v>
      </c>
      <c r="H715" s="28" t="s">
        <v>37</v>
      </c>
    </row>
    <row r="716" spans="2:8" x14ac:dyDescent="0.25">
      <c r="B716" s="27">
        <v>8528</v>
      </c>
      <c r="C716" s="1" t="s">
        <v>751</v>
      </c>
      <c r="D716" s="2" t="s">
        <v>1595</v>
      </c>
      <c r="E716" s="3" t="s">
        <v>1595</v>
      </c>
      <c r="F716" s="3" t="s">
        <v>1595</v>
      </c>
      <c r="G716" s="3" t="s">
        <v>26</v>
      </c>
      <c r="H716" s="28" t="s">
        <v>27</v>
      </c>
    </row>
    <row r="717" spans="2:8" x14ac:dyDescent="0.25">
      <c r="B717" s="27">
        <v>50720</v>
      </c>
      <c r="C717" s="1" t="s">
        <v>752</v>
      </c>
      <c r="D717" s="2" t="s">
        <v>1595</v>
      </c>
      <c r="E717" s="3" t="s">
        <v>1595</v>
      </c>
      <c r="F717" s="3" t="s">
        <v>1595</v>
      </c>
      <c r="G717" s="3" t="s">
        <v>26</v>
      </c>
      <c r="H717" s="28" t="s">
        <v>27</v>
      </c>
    </row>
    <row r="718" spans="2:8" x14ac:dyDescent="0.25">
      <c r="B718" s="27">
        <v>8527</v>
      </c>
      <c r="C718" s="1" t="s">
        <v>753</v>
      </c>
      <c r="D718" s="2" t="s">
        <v>1595</v>
      </c>
      <c r="E718" s="3" t="s">
        <v>1595</v>
      </c>
      <c r="F718" s="3" t="s">
        <v>1595</v>
      </c>
      <c r="G718" s="3" t="s">
        <v>26</v>
      </c>
      <c r="H718" s="28" t="s">
        <v>27</v>
      </c>
    </row>
    <row r="719" spans="2:8" x14ac:dyDescent="0.25">
      <c r="B719" s="27">
        <v>8815</v>
      </c>
      <c r="C719" s="1" t="s">
        <v>754</v>
      </c>
      <c r="D719" s="2" t="s">
        <v>1596</v>
      </c>
      <c r="E719" s="3" t="s">
        <v>1596</v>
      </c>
      <c r="F719" s="3" t="s">
        <v>1596</v>
      </c>
      <c r="G719" s="3" t="s">
        <v>113</v>
      </c>
      <c r="H719" s="28" t="s">
        <v>98</v>
      </c>
    </row>
    <row r="720" spans="2:8" x14ac:dyDescent="0.25">
      <c r="B720" s="27">
        <v>50726</v>
      </c>
      <c r="C720" s="1" t="s">
        <v>754</v>
      </c>
      <c r="D720" s="2" t="s">
        <v>1595</v>
      </c>
      <c r="E720" s="3" t="s">
        <v>1595</v>
      </c>
      <c r="F720" s="3" t="s">
        <v>1595</v>
      </c>
      <c r="G720" s="3" t="s">
        <v>113</v>
      </c>
      <c r="H720" s="28" t="s">
        <v>98</v>
      </c>
    </row>
    <row r="721" spans="2:8" x14ac:dyDescent="0.25">
      <c r="B721" s="27">
        <v>7957</v>
      </c>
      <c r="C721" s="1" t="s">
        <v>755</v>
      </c>
      <c r="D721" s="2" t="s">
        <v>1596</v>
      </c>
      <c r="E721" s="3" t="s">
        <v>1596</v>
      </c>
      <c r="F721" s="3" t="s">
        <v>1596</v>
      </c>
      <c r="G721" s="3" t="s">
        <v>53</v>
      </c>
      <c r="H721" s="28" t="s">
        <v>22</v>
      </c>
    </row>
    <row r="722" spans="2:8" x14ac:dyDescent="0.25">
      <c r="B722" s="27">
        <v>8032</v>
      </c>
      <c r="C722" s="1" t="s">
        <v>756</v>
      </c>
      <c r="D722" s="2" t="s">
        <v>1595</v>
      </c>
      <c r="E722" s="3" t="s">
        <v>1596</v>
      </c>
      <c r="F722" s="3" t="s">
        <v>1595</v>
      </c>
      <c r="G722" s="3" t="s">
        <v>53</v>
      </c>
      <c r="H722" s="28" t="s">
        <v>22</v>
      </c>
    </row>
    <row r="723" spans="2:8" x14ac:dyDescent="0.25">
      <c r="B723" s="27">
        <v>8773</v>
      </c>
      <c r="C723" s="1" t="s">
        <v>757</v>
      </c>
      <c r="D723" s="2" t="s">
        <v>1595</v>
      </c>
      <c r="E723" s="3" t="s">
        <v>1595</v>
      </c>
      <c r="F723" s="3" t="s">
        <v>1595</v>
      </c>
      <c r="G723" s="3" t="s">
        <v>26</v>
      </c>
      <c r="H723" s="28" t="s">
        <v>27</v>
      </c>
    </row>
    <row r="724" spans="2:8" x14ac:dyDescent="0.25">
      <c r="B724" s="27">
        <v>51637</v>
      </c>
      <c r="C724" s="1" t="s">
        <v>758</v>
      </c>
      <c r="D724" s="2" t="s">
        <v>1595</v>
      </c>
      <c r="E724" s="3" t="s">
        <v>1595</v>
      </c>
      <c r="F724" s="3" t="s">
        <v>1596</v>
      </c>
      <c r="G724" s="3" t="s">
        <v>136</v>
      </c>
      <c r="H724" s="28" t="s">
        <v>51</v>
      </c>
    </row>
    <row r="725" spans="2:8" x14ac:dyDescent="0.25">
      <c r="B725" s="27">
        <v>50690</v>
      </c>
      <c r="C725" s="1" t="s">
        <v>759</v>
      </c>
      <c r="D725" s="2" t="s">
        <v>1596</v>
      </c>
      <c r="E725" s="3" t="s">
        <v>1596</v>
      </c>
      <c r="F725" s="3" t="s">
        <v>1596</v>
      </c>
      <c r="G725" s="3" t="s">
        <v>39</v>
      </c>
      <c r="H725" s="28" t="s">
        <v>40</v>
      </c>
    </row>
    <row r="726" spans="2:8" ht="30" x14ac:dyDescent="0.25">
      <c r="B726" s="27">
        <v>50677</v>
      </c>
      <c r="C726" s="1" t="s">
        <v>760</v>
      </c>
      <c r="D726" s="2" t="s">
        <v>1595</v>
      </c>
      <c r="E726" s="3" t="s">
        <v>1595</v>
      </c>
      <c r="F726" s="3" t="s">
        <v>1596</v>
      </c>
      <c r="G726" s="3" t="s">
        <v>36</v>
      </c>
      <c r="H726" s="28" t="s">
        <v>37</v>
      </c>
    </row>
    <row r="727" spans="2:8" x14ac:dyDescent="0.25">
      <c r="B727" s="27">
        <v>8176</v>
      </c>
      <c r="C727" s="1" t="s">
        <v>761</v>
      </c>
      <c r="D727" s="2" t="s">
        <v>1595</v>
      </c>
      <c r="E727" s="3" t="s">
        <v>1596</v>
      </c>
      <c r="F727" s="3" t="s">
        <v>1596</v>
      </c>
      <c r="G727" s="3" t="s">
        <v>315</v>
      </c>
      <c r="H727" s="28" t="s">
        <v>44</v>
      </c>
    </row>
    <row r="728" spans="2:8" x14ac:dyDescent="0.25">
      <c r="B728" s="27">
        <v>7961</v>
      </c>
      <c r="C728" s="1" t="s">
        <v>762</v>
      </c>
      <c r="D728" s="2" t="s">
        <v>1596</v>
      </c>
      <c r="E728" s="3" t="s">
        <v>1596</v>
      </c>
      <c r="F728" s="3" t="s">
        <v>1596</v>
      </c>
      <c r="G728" s="3" t="s">
        <v>53</v>
      </c>
      <c r="H728" s="28" t="s">
        <v>22</v>
      </c>
    </row>
    <row r="729" spans="2:8" x14ac:dyDescent="0.25">
      <c r="B729" s="27">
        <v>8849</v>
      </c>
      <c r="C729" s="1" t="s">
        <v>763</v>
      </c>
      <c r="D729" s="2" t="s">
        <v>1595</v>
      </c>
      <c r="E729" s="3" t="s">
        <v>1596</v>
      </c>
      <c r="F729" s="3" t="s">
        <v>1596</v>
      </c>
      <c r="G729" s="3" t="s">
        <v>36</v>
      </c>
      <c r="H729" s="28" t="s">
        <v>37</v>
      </c>
    </row>
    <row r="730" spans="2:8" x14ac:dyDescent="0.25">
      <c r="B730" s="27">
        <v>8106</v>
      </c>
      <c r="C730" s="1" t="s">
        <v>764</v>
      </c>
      <c r="D730" s="2" t="s">
        <v>1596</v>
      </c>
      <c r="E730" s="3" t="s">
        <v>1596</v>
      </c>
      <c r="F730" s="3" t="s">
        <v>1596</v>
      </c>
      <c r="G730" s="3" t="s">
        <v>60</v>
      </c>
      <c r="H730" s="28" t="s">
        <v>44</v>
      </c>
    </row>
    <row r="731" spans="2:8" x14ac:dyDescent="0.25">
      <c r="B731" s="27">
        <v>50566</v>
      </c>
      <c r="C731" s="1" t="s">
        <v>765</v>
      </c>
      <c r="D731" s="2" t="s">
        <v>1596</v>
      </c>
      <c r="E731" s="3" t="s">
        <v>1596</v>
      </c>
      <c r="F731" s="3" t="s">
        <v>1596</v>
      </c>
      <c r="G731" s="3" t="s">
        <v>60</v>
      </c>
      <c r="H731" s="28" t="s">
        <v>44</v>
      </c>
    </row>
    <row r="732" spans="2:8" x14ac:dyDescent="0.25">
      <c r="B732" s="27">
        <v>7987</v>
      </c>
      <c r="C732" s="1" t="s">
        <v>766</v>
      </c>
      <c r="D732" s="2" t="s">
        <v>1595</v>
      </c>
      <c r="E732" s="3" t="s">
        <v>1595</v>
      </c>
      <c r="F732" s="3" t="s">
        <v>1595</v>
      </c>
      <c r="G732" s="3" t="s">
        <v>123</v>
      </c>
      <c r="H732" s="28" t="s">
        <v>22</v>
      </c>
    </row>
    <row r="733" spans="2:8" x14ac:dyDescent="0.25">
      <c r="B733" s="27">
        <v>8336</v>
      </c>
      <c r="C733" s="1" t="s">
        <v>767</v>
      </c>
      <c r="D733" s="2" t="s">
        <v>1596</v>
      </c>
      <c r="E733" s="3" t="s">
        <v>1596</v>
      </c>
      <c r="F733" s="3" t="s">
        <v>1596</v>
      </c>
      <c r="G733" s="3" t="s">
        <v>47</v>
      </c>
      <c r="H733" s="28" t="s">
        <v>40</v>
      </c>
    </row>
    <row r="734" spans="2:8" x14ac:dyDescent="0.25">
      <c r="B734" s="27">
        <v>50696</v>
      </c>
      <c r="C734" s="1" t="s">
        <v>768</v>
      </c>
      <c r="D734" s="2" t="s">
        <v>1595</v>
      </c>
      <c r="E734" s="3" t="s">
        <v>1595</v>
      </c>
      <c r="F734" s="3" t="s">
        <v>1596</v>
      </c>
      <c r="G734" s="3" t="s">
        <v>39</v>
      </c>
      <c r="H734" s="28" t="s">
        <v>40</v>
      </c>
    </row>
    <row r="735" spans="2:8" x14ac:dyDescent="0.25">
      <c r="B735" s="27">
        <v>8569</v>
      </c>
      <c r="C735" s="1" t="s">
        <v>769</v>
      </c>
      <c r="D735" s="2" t="s">
        <v>1595</v>
      </c>
      <c r="E735" s="3" t="s">
        <v>1595</v>
      </c>
      <c r="F735" s="3" t="s">
        <v>1595</v>
      </c>
      <c r="G735" s="3" t="s">
        <v>62</v>
      </c>
      <c r="H735" s="28" t="s">
        <v>51</v>
      </c>
    </row>
    <row r="736" spans="2:8" x14ac:dyDescent="0.25">
      <c r="B736" s="27">
        <v>8520</v>
      </c>
      <c r="C736" s="1" t="s">
        <v>770</v>
      </c>
      <c r="D736" s="2" t="s">
        <v>1595</v>
      </c>
      <c r="E736" s="3" t="s">
        <v>1595</v>
      </c>
      <c r="F736" s="3" t="s">
        <v>1595</v>
      </c>
      <c r="G736" s="3" t="s">
        <v>26</v>
      </c>
      <c r="H736" s="28" t="s">
        <v>27</v>
      </c>
    </row>
    <row r="737" spans="2:8" x14ac:dyDescent="0.25">
      <c r="B737" s="27">
        <v>50671</v>
      </c>
      <c r="C737" s="1" t="s">
        <v>771</v>
      </c>
      <c r="D737" s="2" t="s">
        <v>1595</v>
      </c>
      <c r="E737" s="3" t="s">
        <v>1595</v>
      </c>
      <c r="F737" s="3" t="s">
        <v>1596</v>
      </c>
      <c r="G737" s="3" t="s">
        <v>36</v>
      </c>
      <c r="H737" s="28" t="s">
        <v>37</v>
      </c>
    </row>
    <row r="738" spans="2:8" x14ac:dyDescent="0.25">
      <c r="B738" s="27">
        <v>50699</v>
      </c>
      <c r="C738" s="1" t="s">
        <v>772</v>
      </c>
      <c r="D738" s="2" t="s">
        <v>1595</v>
      </c>
      <c r="E738" s="3" t="s">
        <v>1595</v>
      </c>
      <c r="F738" s="3" t="s">
        <v>1595</v>
      </c>
      <c r="G738" s="3" t="s">
        <v>39</v>
      </c>
      <c r="H738" s="28" t="s">
        <v>40</v>
      </c>
    </row>
    <row r="739" spans="2:8" x14ac:dyDescent="0.25">
      <c r="B739" s="27">
        <v>8579</v>
      </c>
      <c r="C739" s="1" t="s">
        <v>773</v>
      </c>
      <c r="D739" s="2" t="s">
        <v>1595</v>
      </c>
      <c r="E739" s="3" t="s">
        <v>1595</v>
      </c>
      <c r="F739" s="3" t="s">
        <v>1595</v>
      </c>
      <c r="G739" s="3" t="s">
        <v>136</v>
      </c>
      <c r="H739" s="28" t="s">
        <v>51</v>
      </c>
    </row>
    <row r="740" spans="2:8" x14ac:dyDescent="0.25">
      <c r="B740" s="27">
        <v>8822</v>
      </c>
      <c r="C740" s="1" t="s">
        <v>774</v>
      </c>
      <c r="D740" s="2" t="s">
        <v>1595</v>
      </c>
      <c r="E740" s="3" t="s">
        <v>1595</v>
      </c>
      <c r="F740" s="3" t="s">
        <v>1595</v>
      </c>
      <c r="G740" s="3" t="s">
        <v>113</v>
      </c>
      <c r="H740" s="28" t="s">
        <v>98</v>
      </c>
    </row>
    <row r="741" spans="2:8" x14ac:dyDescent="0.25">
      <c r="B741" s="27">
        <v>100144</v>
      </c>
      <c r="C741" s="1" t="s">
        <v>775</v>
      </c>
      <c r="D741" s="2" t="s">
        <v>1595</v>
      </c>
      <c r="E741" s="3" t="s">
        <v>1595</v>
      </c>
      <c r="F741" s="3" t="s">
        <v>1596</v>
      </c>
      <c r="G741" s="3" t="s">
        <v>21</v>
      </c>
      <c r="H741" s="28" t="s">
        <v>22</v>
      </c>
    </row>
    <row r="742" spans="2:8" x14ac:dyDescent="0.25">
      <c r="B742" s="27">
        <v>8231</v>
      </c>
      <c r="C742" s="1" t="s">
        <v>776</v>
      </c>
      <c r="D742" s="2" t="s">
        <v>1596</v>
      </c>
      <c r="E742" s="3" t="s">
        <v>1596</v>
      </c>
      <c r="F742" s="3" t="s">
        <v>1596</v>
      </c>
      <c r="G742" s="3" t="s">
        <v>43</v>
      </c>
      <c r="H742" s="28" t="s">
        <v>44</v>
      </c>
    </row>
    <row r="743" spans="2:8" x14ac:dyDescent="0.25">
      <c r="B743" s="27">
        <v>8090</v>
      </c>
      <c r="C743" s="1" t="s">
        <v>777</v>
      </c>
      <c r="D743" s="2" t="s">
        <v>1596</v>
      </c>
      <c r="E743" s="3" t="s">
        <v>1596</v>
      </c>
      <c r="F743" s="3" t="s">
        <v>1596</v>
      </c>
      <c r="G743" s="3" t="s">
        <v>60</v>
      </c>
      <c r="H743" s="28" t="s">
        <v>44</v>
      </c>
    </row>
    <row r="744" spans="2:8" x14ac:dyDescent="0.25">
      <c r="B744" s="27">
        <v>100139</v>
      </c>
      <c r="C744" s="1" t="s">
        <v>778</v>
      </c>
      <c r="D744" s="2" t="s">
        <v>1595</v>
      </c>
      <c r="E744" s="3" t="s">
        <v>1595</v>
      </c>
      <c r="F744" s="3" t="s">
        <v>1596</v>
      </c>
      <c r="G744" s="3" t="s">
        <v>21</v>
      </c>
      <c r="H744" s="28" t="s">
        <v>22</v>
      </c>
    </row>
    <row r="745" spans="2:8" x14ac:dyDescent="0.25">
      <c r="B745" s="27">
        <v>8662</v>
      </c>
      <c r="C745" s="1" t="s">
        <v>779</v>
      </c>
      <c r="D745" s="2" t="s">
        <v>1596</v>
      </c>
      <c r="E745" s="3" t="s">
        <v>1596</v>
      </c>
      <c r="F745" s="3" t="s">
        <v>1596</v>
      </c>
      <c r="G745" s="3" t="s">
        <v>56</v>
      </c>
      <c r="H745" s="28" t="s">
        <v>51</v>
      </c>
    </row>
    <row r="746" spans="2:8" x14ac:dyDescent="0.25">
      <c r="B746" s="27">
        <v>8110</v>
      </c>
      <c r="C746" s="1" t="s">
        <v>780</v>
      </c>
      <c r="D746" s="2" t="s">
        <v>1596</v>
      </c>
      <c r="E746" s="3" t="s">
        <v>1596</v>
      </c>
      <c r="F746" s="3" t="s">
        <v>1596</v>
      </c>
      <c r="G746" s="3" t="s">
        <v>60</v>
      </c>
      <c r="H746" s="28" t="s">
        <v>44</v>
      </c>
    </row>
    <row r="747" spans="2:8" x14ac:dyDescent="0.25">
      <c r="B747" s="27">
        <v>8356</v>
      </c>
      <c r="C747" s="1" t="s">
        <v>781</v>
      </c>
      <c r="D747" s="2" t="s">
        <v>1595</v>
      </c>
      <c r="E747" s="3" t="s">
        <v>1595</v>
      </c>
      <c r="F747" s="3" t="s">
        <v>1596</v>
      </c>
      <c r="G747" s="3" t="s">
        <v>47</v>
      </c>
      <c r="H747" s="28" t="s">
        <v>40</v>
      </c>
    </row>
    <row r="748" spans="2:8" x14ac:dyDescent="0.25">
      <c r="B748" s="27">
        <v>50556</v>
      </c>
      <c r="C748" s="1" t="s">
        <v>782</v>
      </c>
      <c r="D748" s="2" t="s">
        <v>1595</v>
      </c>
      <c r="E748" s="3" t="s">
        <v>1595</v>
      </c>
      <c r="F748" s="3" t="s">
        <v>1595</v>
      </c>
      <c r="G748" s="3" t="s">
        <v>71</v>
      </c>
      <c r="H748" s="28" t="s">
        <v>44</v>
      </c>
    </row>
    <row r="749" spans="2:8" x14ac:dyDescent="0.25">
      <c r="B749" s="27">
        <v>50639</v>
      </c>
      <c r="C749" s="1" t="s">
        <v>783</v>
      </c>
      <c r="D749" s="2" t="s">
        <v>1595</v>
      </c>
      <c r="E749" s="3" t="s">
        <v>1595</v>
      </c>
      <c r="F749" s="3" t="s">
        <v>1595</v>
      </c>
      <c r="G749" s="3" t="s">
        <v>136</v>
      </c>
      <c r="H749" s="28" t="s">
        <v>51</v>
      </c>
    </row>
    <row r="750" spans="2:8" x14ac:dyDescent="0.25">
      <c r="B750" s="27">
        <v>8776</v>
      </c>
      <c r="C750" s="1" t="s">
        <v>784</v>
      </c>
      <c r="D750" s="2" t="s">
        <v>1596</v>
      </c>
      <c r="E750" s="3" t="s">
        <v>1596</v>
      </c>
      <c r="F750" s="3" t="s">
        <v>1596</v>
      </c>
      <c r="G750" s="3" t="s">
        <v>58</v>
      </c>
      <c r="H750" s="28" t="s">
        <v>27</v>
      </c>
    </row>
    <row r="751" spans="2:8" x14ac:dyDescent="0.25">
      <c r="B751" s="27">
        <v>8829</v>
      </c>
      <c r="C751" s="1" t="s">
        <v>785</v>
      </c>
      <c r="D751" s="2" t="s">
        <v>1596</v>
      </c>
      <c r="E751" s="3" t="s">
        <v>1596</v>
      </c>
      <c r="F751" s="3" t="s">
        <v>1596</v>
      </c>
      <c r="G751" s="3" t="s">
        <v>113</v>
      </c>
      <c r="H751" s="28" t="s">
        <v>98</v>
      </c>
    </row>
    <row r="752" spans="2:8" x14ac:dyDescent="0.25">
      <c r="B752" s="27">
        <v>100154</v>
      </c>
      <c r="C752" s="1" t="s">
        <v>786</v>
      </c>
      <c r="D752" s="2" t="s">
        <v>1596</v>
      </c>
      <c r="E752" s="3" t="s">
        <v>1596</v>
      </c>
      <c r="F752" s="3" t="s">
        <v>1596</v>
      </c>
      <c r="G752" s="3" t="s">
        <v>123</v>
      </c>
      <c r="H752" s="28" t="s">
        <v>22</v>
      </c>
    </row>
    <row r="753" spans="2:8" x14ac:dyDescent="0.25">
      <c r="B753" s="27">
        <v>50539</v>
      </c>
      <c r="C753" s="1" t="s">
        <v>787</v>
      </c>
      <c r="D753" s="2" t="s">
        <v>1595</v>
      </c>
      <c r="E753" s="3" t="s">
        <v>1595</v>
      </c>
      <c r="F753" s="3" t="s">
        <v>1596</v>
      </c>
      <c r="G753" s="3" t="s">
        <v>130</v>
      </c>
      <c r="H753" s="28" t="s">
        <v>51</v>
      </c>
    </row>
    <row r="754" spans="2:8" x14ac:dyDescent="0.25">
      <c r="B754" s="27">
        <v>8645</v>
      </c>
      <c r="C754" s="1" t="s">
        <v>788</v>
      </c>
      <c r="D754" s="2" t="s">
        <v>1596</v>
      </c>
      <c r="E754" s="3" t="s">
        <v>1596</v>
      </c>
      <c r="F754" s="3" t="s">
        <v>1596</v>
      </c>
      <c r="G754" s="3" t="s">
        <v>56</v>
      </c>
      <c r="H754" s="28" t="s">
        <v>51</v>
      </c>
    </row>
    <row r="755" spans="2:8" x14ac:dyDescent="0.25">
      <c r="B755" s="27">
        <v>8532</v>
      </c>
      <c r="C755" s="1" t="s">
        <v>789</v>
      </c>
      <c r="D755" s="2" t="s">
        <v>1595</v>
      </c>
      <c r="E755" s="3" t="s">
        <v>1595</v>
      </c>
      <c r="F755" s="3" t="s">
        <v>1595</v>
      </c>
      <c r="G755" s="3" t="s">
        <v>130</v>
      </c>
      <c r="H755" s="28" t="s">
        <v>51</v>
      </c>
    </row>
    <row r="756" spans="2:8" x14ac:dyDescent="0.25">
      <c r="B756" s="27">
        <v>8751</v>
      </c>
      <c r="C756" s="1" t="s">
        <v>790</v>
      </c>
      <c r="D756" s="2" t="s">
        <v>1596</v>
      </c>
      <c r="E756" s="3" t="s">
        <v>1596</v>
      </c>
      <c r="F756" s="3" t="s">
        <v>1596</v>
      </c>
      <c r="G756" s="3" t="s">
        <v>136</v>
      </c>
      <c r="H756" s="28" t="s">
        <v>51</v>
      </c>
    </row>
    <row r="757" spans="2:8" x14ac:dyDescent="0.25">
      <c r="B757" s="27">
        <v>8171</v>
      </c>
      <c r="C757" s="1" t="s">
        <v>791</v>
      </c>
      <c r="D757" s="2" t="s">
        <v>1595</v>
      </c>
      <c r="E757" s="3" t="s">
        <v>1595</v>
      </c>
      <c r="F757" s="3" t="s">
        <v>1595</v>
      </c>
      <c r="G757" s="3" t="s">
        <v>71</v>
      </c>
      <c r="H757" s="28" t="s">
        <v>44</v>
      </c>
    </row>
    <row r="758" spans="2:8" x14ac:dyDescent="0.25">
      <c r="B758" s="27">
        <v>8147</v>
      </c>
      <c r="C758" s="1" t="s">
        <v>792</v>
      </c>
      <c r="D758" s="2" t="s">
        <v>1596</v>
      </c>
      <c r="E758" s="3" t="s">
        <v>1596</v>
      </c>
      <c r="F758" s="3" t="s">
        <v>1596</v>
      </c>
      <c r="G758" s="3" t="s">
        <v>178</v>
      </c>
      <c r="H758" s="28" t="s">
        <v>40</v>
      </c>
    </row>
    <row r="759" spans="2:8" x14ac:dyDescent="0.25">
      <c r="B759" s="27">
        <v>8037</v>
      </c>
      <c r="C759" s="1" t="s">
        <v>793</v>
      </c>
      <c r="D759" s="2" t="s">
        <v>1596</v>
      </c>
      <c r="E759" s="3" t="s">
        <v>1596</v>
      </c>
      <c r="F759" s="3" t="s">
        <v>1596</v>
      </c>
      <c r="G759" s="3" t="s">
        <v>69</v>
      </c>
      <c r="H759" s="28" t="s">
        <v>40</v>
      </c>
    </row>
    <row r="760" spans="2:8" x14ac:dyDescent="0.25">
      <c r="B760" s="27">
        <v>8138</v>
      </c>
      <c r="C760" s="1" t="s">
        <v>794</v>
      </c>
      <c r="D760" s="2" t="s">
        <v>1596</v>
      </c>
      <c r="E760" s="3" t="s">
        <v>1596</v>
      </c>
      <c r="F760" s="3" t="s">
        <v>1596</v>
      </c>
      <c r="G760" s="3" t="s">
        <v>178</v>
      </c>
      <c r="H760" s="28" t="s">
        <v>40</v>
      </c>
    </row>
    <row r="761" spans="2:8" x14ac:dyDescent="0.25">
      <c r="B761" s="27">
        <v>8144</v>
      </c>
      <c r="C761" s="1" t="s">
        <v>795</v>
      </c>
      <c r="D761" s="2" t="s">
        <v>1596</v>
      </c>
      <c r="E761" s="3" t="s">
        <v>1596</v>
      </c>
      <c r="F761" s="3" t="s">
        <v>1596</v>
      </c>
      <c r="G761" s="3" t="s">
        <v>178</v>
      </c>
      <c r="H761" s="28" t="s">
        <v>40</v>
      </c>
    </row>
    <row r="762" spans="2:8" x14ac:dyDescent="0.25">
      <c r="B762" s="27">
        <v>8284</v>
      </c>
      <c r="C762" s="1" t="s">
        <v>795</v>
      </c>
      <c r="D762" s="2" t="s">
        <v>1596</v>
      </c>
      <c r="E762" s="3" t="s">
        <v>1596</v>
      </c>
      <c r="F762" s="3" t="s">
        <v>1596</v>
      </c>
      <c r="G762" s="3" t="s">
        <v>88</v>
      </c>
      <c r="H762" s="28" t="s">
        <v>40</v>
      </c>
    </row>
    <row r="763" spans="2:8" x14ac:dyDescent="0.25">
      <c r="B763" s="27">
        <v>8293</v>
      </c>
      <c r="C763" s="1" t="s">
        <v>795</v>
      </c>
      <c r="D763" s="2" t="s">
        <v>1595</v>
      </c>
      <c r="E763" s="3" t="s">
        <v>1596</v>
      </c>
      <c r="F763" s="3" t="s">
        <v>1596</v>
      </c>
      <c r="G763" s="3" t="s">
        <v>88</v>
      </c>
      <c r="H763" s="28" t="s">
        <v>40</v>
      </c>
    </row>
    <row r="764" spans="2:8" x14ac:dyDescent="0.25">
      <c r="B764" s="27">
        <v>8296</v>
      </c>
      <c r="C764" s="1" t="s">
        <v>795</v>
      </c>
      <c r="D764" s="2" t="s">
        <v>1595</v>
      </c>
      <c r="E764" s="3" t="s">
        <v>1596</v>
      </c>
      <c r="F764" s="3" t="s">
        <v>1596</v>
      </c>
      <c r="G764" s="3" t="s">
        <v>47</v>
      </c>
      <c r="H764" s="28" t="s">
        <v>40</v>
      </c>
    </row>
    <row r="765" spans="2:8" x14ac:dyDescent="0.25">
      <c r="B765" s="27">
        <v>50616</v>
      </c>
      <c r="C765" s="1" t="s">
        <v>795</v>
      </c>
      <c r="D765" s="2" t="s">
        <v>1596</v>
      </c>
      <c r="E765" s="3" t="s">
        <v>1596</v>
      </c>
      <c r="F765" s="3" t="s">
        <v>1596</v>
      </c>
      <c r="G765" s="3" t="s">
        <v>88</v>
      </c>
      <c r="H765" s="28" t="s">
        <v>40</v>
      </c>
    </row>
    <row r="766" spans="2:8" x14ac:dyDescent="0.25">
      <c r="B766" s="27">
        <v>8038</v>
      </c>
      <c r="C766" s="1" t="s">
        <v>796</v>
      </c>
      <c r="D766" s="2" t="s">
        <v>1595</v>
      </c>
      <c r="E766" s="3" t="s">
        <v>1596</v>
      </c>
      <c r="F766" s="3" t="s">
        <v>1596</v>
      </c>
      <c r="G766" s="3" t="s">
        <v>69</v>
      </c>
      <c r="H766" s="28" t="s">
        <v>40</v>
      </c>
    </row>
    <row r="767" spans="2:8" x14ac:dyDescent="0.25">
      <c r="B767" s="27">
        <v>8933</v>
      </c>
      <c r="C767" s="1" t="s">
        <v>797</v>
      </c>
      <c r="D767" s="2" t="s">
        <v>1596</v>
      </c>
      <c r="E767" s="3" t="s">
        <v>1596</v>
      </c>
      <c r="F767" s="3" t="s">
        <v>1596</v>
      </c>
      <c r="G767" s="3" t="s">
        <v>73</v>
      </c>
      <c r="H767" s="28" t="s">
        <v>74</v>
      </c>
    </row>
    <row r="768" spans="2:8" x14ac:dyDescent="0.25">
      <c r="B768" s="27">
        <v>8798</v>
      </c>
      <c r="C768" s="1" t="s">
        <v>798</v>
      </c>
      <c r="D768" s="2" t="s">
        <v>1596</v>
      </c>
      <c r="E768" s="3" t="s">
        <v>1596</v>
      </c>
      <c r="F768" s="3" t="s">
        <v>1596</v>
      </c>
      <c r="G768" s="3" t="s">
        <v>113</v>
      </c>
      <c r="H768" s="28" t="s">
        <v>98</v>
      </c>
    </row>
    <row r="769" spans="2:8" ht="30" x14ac:dyDescent="0.25">
      <c r="B769" s="27">
        <v>50669</v>
      </c>
      <c r="C769" s="1" t="s">
        <v>799</v>
      </c>
      <c r="D769" s="2" t="s">
        <v>1595</v>
      </c>
      <c r="E769" s="3" t="s">
        <v>1596</v>
      </c>
      <c r="F769" s="3" t="s">
        <v>1596</v>
      </c>
      <c r="G769" s="3" t="s">
        <v>328</v>
      </c>
      <c r="H769" s="28" t="s">
        <v>37</v>
      </c>
    </row>
    <row r="770" spans="2:8" x14ac:dyDescent="0.25">
      <c r="B770" s="27">
        <v>9043</v>
      </c>
      <c r="C770" s="1" t="s">
        <v>800</v>
      </c>
      <c r="D770" s="2" t="s">
        <v>1595</v>
      </c>
      <c r="E770" s="3" t="s">
        <v>1595</v>
      </c>
      <c r="F770" s="3" t="s">
        <v>1596</v>
      </c>
      <c r="G770" s="3" t="s">
        <v>21</v>
      </c>
      <c r="H770" s="28" t="s">
        <v>22</v>
      </c>
    </row>
    <row r="771" spans="2:8" x14ac:dyDescent="0.25">
      <c r="B771" s="27">
        <v>7996</v>
      </c>
      <c r="C771" s="1" t="s">
        <v>801</v>
      </c>
      <c r="D771" s="2" t="s">
        <v>1596</v>
      </c>
      <c r="E771" s="3" t="s">
        <v>1596</v>
      </c>
      <c r="F771" s="3" t="s">
        <v>1596</v>
      </c>
      <c r="G771" s="3" t="s">
        <v>69</v>
      </c>
      <c r="H771" s="28" t="s">
        <v>40</v>
      </c>
    </row>
    <row r="772" spans="2:8" x14ac:dyDescent="0.25">
      <c r="B772" s="27">
        <v>9050</v>
      </c>
      <c r="C772" s="1" t="s">
        <v>802</v>
      </c>
      <c r="D772" s="2" t="s">
        <v>1596</v>
      </c>
      <c r="E772" s="3" t="s">
        <v>1596</v>
      </c>
      <c r="F772" s="3" t="s">
        <v>1596</v>
      </c>
      <c r="G772" s="3" t="s">
        <v>71</v>
      </c>
      <c r="H772" s="28" t="s">
        <v>44</v>
      </c>
    </row>
    <row r="773" spans="2:8" x14ac:dyDescent="0.25">
      <c r="B773" s="27">
        <v>8880</v>
      </c>
      <c r="C773" s="1" t="s">
        <v>803</v>
      </c>
      <c r="D773" s="2" t="s">
        <v>1595</v>
      </c>
      <c r="E773" s="3" t="s">
        <v>1595</v>
      </c>
      <c r="F773" s="3" t="s">
        <v>1596</v>
      </c>
      <c r="G773" s="3" t="s">
        <v>328</v>
      </c>
      <c r="H773" s="28" t="s">
        <v>37</v>
      </c>
    </row>
    <row r="774" spans="2:8" x14ac:dyDescent="0.25">
      <c r="B774" s="27">
        <v>7969</v>
      </c>
      <c r="C774" s="1" t="s">
        <v>804</v>
      </c>
      <c r="D774" s="2" t="s">
        <v>1596</v>
      </c>
      <c r="E774" s="3" t="s">
        <v>1596</v>
      </c>
      <c r="F774" s="3" t="s">
        <v>1596</v>
      </c>
      <c r="G774" s="3" t="s">
        <v>53</v>
      </c>
      <c r="H774" s="28" t="s">
        <v>22</v>
      </c>
    </row>
    <row r="775" spans="2:8" x14ac:dyDescent="0.25">
      <c r="B775" s="27">
        <v>8824</v>
      </c>
      <c r="C775" s="1" t="s">
        <v>805</v>
      </c>
      <c r="D775" s="2" t="s">
        <v>1595</v>
      </c>
      <c r="E775" s="3" t="s">
        <v>1595</v>
      </c>
      <c r="F775" s="3" t="s">
        <v>1595</v>
      </c>
      <c r="G775" s="3" t="s">
        <v>113</v>
      </c>
      <c r="H775" s="28" t="s">
        <v>98</v>
      </c>
    </row>
    <row r="776" spans="2:8" ht="30" x14ac:dyDescent="0.25">
      <c r="B776" s="27">
        <v>50660</v>
      </c>
      <c r="C776" s="1" t="s">
        <v>806</v>
      </c>
      <c r="D776" s="2" t="s">
        <v>1595</v>
      </c>
      <c r="E776" s="3" t="s">
        <v>1595</v>
      </c>
      <c r="F776" s="3" t="s">
        <v>1596</v>
      </c>
      <c r="G776" s="3" t="s">
        <v>50</v>
      </c>
      <c r="H776" s="28" t="s">
        <v>51</v>
      </c>
    </row>
    <row r="777" spans="2:8" x14ac:dyDescent="0.25">
      <c r="B777" s="27">
        <v>8270</v>
      </c>
      <c r="C777" s="1" t="s">
        <v>807</v>
      </c>
      <c r="D777" s="2" t="s">
        <v>1595</v>
      </c>
      <c r="E777" s="3" t="s">
        <v>1595</v>
      </c>
      <c r="F777" s="3" t="s">
        <v>1596</v>
      </c>
      <c r="G777" s="3" t="s">
        <v>39</v>
      </c>
      <c r="H777" s="28" t="s">
        <v>40</v>
      </c>
    </row>
    <row r="778" spans="2:8" x14ac:dyDescent="0.25">
      <c r="B778" s="27">
        <v>8950</v>
      </c>
      <c r="C778" s="1" t="s">
        <v>808</v>
      </c>
      <c r="D778" s="2" t="s">
        <v>1595</v>
      </c>
      <c r="E778" s="3" t="s">
        <v>1595</v>
      </c>
      <c r="F778" s="3" t="s">
        <v>1596</v>
      </c>
      <c r="G778" s="3" t="s">
        <v>73</v>
      </c>
      <c r="H778" s="28" t="s">
        <v>74</v>
      </c>
    </row>
    <row r="779" spans="2:8" x14ac:dyDescent="0.25">
      <c r="B779" s="27">
        <v>8878</v>
      </c>
      <c r="C779" s="1" t="s">
        <v>809</v>
      </c>
      <c r="D779" s="2" t="s">
        <v>1595</v>
      </c>
      <c r="E779" s="3" t="s">
        <v>1595</v>
      </c>
      <c r="F779" s="3" t="s">
        <v>1595</v>
      </c>
      <c r="G779" s="3" t="s">
        <v>328</v>
      </c>
      <c r="H779" s="28" t="s">
        <v>37</v>
      </c>
    </row>
    <row r="780" spans="2:8" x14ac:dyDescent="0.25">
      <c r="B780" s="27">
        <v>7993</v>
      </c>
      <c r="C780" s="1" t="s">
        <v>810</v>
      </c>
      <c r="D780" s="2" t="s">
        <v>1596</v>
      </c>
      <c r="E780" s="3" t="s">
        <v>1596</v>
      </c>
      <c r="F780" s="3" t="s">
        <v>1596</v>
      </c>
      <c r="G780" s="3" t="s">
        <v>69</v>
      </c>
      <c r="H780" s="28" t="s">
        <v>40</v>
      </c>
    </row>
    <row r="781" spans="2:8" x14ac:dyDescent="0.25">
      <c r="B781" s="27">
        <v>50596</v>
      </c>
      <c r="C781" s="1" t="s">
        <v>811</v>
      </c>
      <c r="D781" s="2" t="s">
        <v>1596</v>
      </c>
      <c r="E781" s="3" t="s">
        <v>1596</v>
      </c>
      <c r="F781" s="3" t="s">
        <v>1596</v>
      </c>
      <c r="G781" s="3" t="s">
        <v>69</v>
      </c>
      <c r="H781" s="28" t="s">
        <v>40</v>
      </c>
    </row>
    <row r="782" spans="2:8" x14ac:dyDescent="0.25">
      <c r="B782" s="27">
        <v>50541</v>
      </c>
      <c r="C782" s="1" t="s">
        <v>812</v>
      </c>
      <c r="D782" s="2" t="s">
        <v>1595</v>
      </c>
      <c r="E782" s="3" t="s">
        <v>1595</v>
      </c>
      <c r="F782" s="3" t="s">
        <v>1595</v>
      </c>
      <c r="G782" s="3" t="s">
        <v>130</v>
      </c>
      <c r="H782" s="28" t="s">
        <v>51</v>
      </c>
    </row>
    <row r="783" spans="2:8" x14ac:dyDescent="0.25">
      <c r="B783" s="27">
        <v>9057</v>
      </c>
      <c r="C783" s="1" t="s">
        <v>813</v>
      </c>
      <c r="D783" s="2" t="s">
        <v>1595</v>
      </c>
      <c r="E783" s="3" t="s">
        <v>1595</v>
      </c>
      <c r="F783" s="3" t="s">
        <v>1595</v>
      </c>
      <c r="G783" s="3" t="s">
        <v>136</v>
      </c>
      <c r="H783" s="28" t="s">
        <v>51</v>
      </c>
    </row>
    <row r="784" spans="2:8" x14ac:dyDescent="0.25">
      <c r="B784" s="27">
        <v>8148</v>
      </c>
      <c r="C784" s="1" t="s">
        <v>814</v>
      </c>
      <c r="D784" s="2" t="s">
        <v>1596</v>
      </c>
      <c r="E784" s="3" t="s">
        <v>1596</v>
      </c>
      <c r="F784" s="3" t="s">
        <v>1596</v>
      </c>
      <c r="G784" s="3" t="s">
        <v>178</v>
      </c>
      <c r="H784" s="28" t="s">
        <v>40</v>
      </c>
    </row>
    <row r="785" spans="2:8" x14ac:dyDescent="0.25">
      <c r="B785" s="27">
        <v>8746</v>
      </c>
      <c r="C785" s="1" t="s">
        <v>815</v>
      </c>
      <c r="D785" s="2" t="s">
        <v>1596</v>
      </c>
      <c r="E785" s="3" t="s">
        <v>1596</v>
      </c>
      <c r="F785" s="3" t="s">
        <v>1596</v>
      </c>
      <c r="G785" s="3" t="s">
        <v>136</v>
      </c>
      <c r="H785" s="28" t="s">
        <v>51</v>
      </c>
    </row>
    <row r="786" spans="2:8" x14ac:dyDescent="0.25">
      <c r="B786" s="27">
        <v>50658</v>
      </c>
      <c r="C786" s="1" t="s">
        <v>816</v>
      </c>
      <c r="D786" s="2" t="s">
        <v>1595</v>
      </c>
      <c r="E786" s="3" t="s">
        <v>1595</v>
      </c>
      <c r="F786" s="3" t="s">
        <v>1595</v>
      </c>
      <c r="G786" s="3" t="s">
        <v>56</v>
      </c>
      <c r="H786" s="28" t="s">
        <v>51</v>
      </c>
    </row>
    <row r="787" spans="2:8" x14ac:dyDescent="0.25">
      <c r="B787" s="27">
        <v>8018</v>
      </c>
      <c r="C787" s="1" t="s">
        <v>817</v>
      </c>
      <c r="D787" s="2" t="s">
        <v>1595</v>
      </c>
      <c r="E787" s="3" t="s">
        <v>1596</v>
      </c>
      <c r="F787" s="3" t="s">
        <v>1596</v>
      </c>
      <c r="G787" s="3" t="s">
        <v>21</v>
      </c>
      <c r="H787" s="28" t="s">
        <v>22</v>
      </c>
    </row>
    <row r="788" spans="2:8" x14ac:dyDescent="0.25">
      <c r="B788" s="27">
        <v>7983</v>
      </c>
      <c r="C788" s="1" t="s">
        <v>818</v>
      </c>
      <c r="D788" s="2" t="s">
        <v>1595</v>
      </c>
      <c r="E788" s="3" t="s">
        <v>1596</v>
      </c>
      <c r="F788" s="3" t="s">
        <v>1595</v>
      </c>
      <c r="G788" s="3" t="s">
        <v>123</v>
      </c>
      <c r="H788" s="28" t="s">
        <v>22</v>
      </c>
    </row>
    <row r="789" spans="2:8" x14ac:dyDescent="0.25">
      <c r="B789" s="27">
        <v>8709</v>
      </c>
      <c r="C789" s="1" t="s">
        <v>819</v>
      </c>
      <c r="D789" s="2" t="s">
        <v>1596</v>
      </c>
      <c r="E789" s="3" t="s">
        <v>1596</v>
      </c>
      <c r="F789" s="3" t="s">
        <v>1596</v>
      </c>
      <c r="G789" s="3" t="s">
        <v>174</v>
      </c>
      <c r="H789" s="28" t="s">
        <v>51</v>
      </c>
    </row>
    <row r="790" spans="2:8" x14ac:dyDescent="0.25">
      <c r="B790" s="27">
        <v>8337</v>
      </c>
      <c r="C790" s="1" t="s">
        <v>820</v>
      </c>
      <c r="D790" s="2" t="s">
        <v>1595</v>
      </c>
      <c r="E790" s="3" t="s">
        <v>1595</v>
      </c>
      <c r="F790" s="3" t="s">
        <v>1595</v>
      </c>
      <c r="G790" s="3" t="s">
        <v>47</v>
      </c>
      <c r="H790" s="28" t="s">
        <v>40</v>
      </c>
    </row>
    <row r="791" spans="2:8" x14ac:dyDescent="0.25">
      <c r="B791" s="27">
        <v>100149</v>
      </c>
      <c r="C791" s="1" t="s">
        <v>821</v>
      </c>
      <c r="D791" s="2" t="s">
        <v>1595</v>
      </c>
      <c r="E791" s="3" t="s">
        <v>1595</v>
      </c>
      <c r="F791" s="3" t="s">
        <v>1595</v>
      </c>
      <c r="G791" s="3" t="s">
        <v>21</v>
      </c>
      <c r="H791" s="28" t="s">
        <v>22</v>
      </c>
    </row>
    <row r="792" spans="2:8" x14ac:dyDescent="0.25">
      <c r="B792" s="27">
        <v>100122</v>
      </c>
      <c r="C792" s="1" t="s">
        <v>822</v>
      </c>
      <c r="D792" s="2" t="s">
        <v>1595</v>
      </c>
      <c r="E792" s="3" t="s">
        <v>1596</v>
      </c>
      <c r="F792" s="3" t="s">
        <v>1595</v>
      </c>
      <c r="G792" s="3" t="s">
        <v>53</v>
      </c>
      <c r="H792" s="28" t="s">
        <v>22</v>
      </c>
    </row>
    <row r="793" spans="2:8" x14ac:dyDescent="0.25">
      <c r="B793" s="27">
        <v>8033</v>
      </c>
      <c r="C793" s="1" t="s">
        <v>823</v>
      </c>
      <c r="D793" s="2" t="s">
        <v>1595</v>
      </c>
      <c r="E793" s="3" t="s">
        <v>1595</v>
      </c>
      <c r="F793" s="3" t="s">
        <v>1595</v>
      </c>
      <c r="G793" s="3" t="s">
        <v>123</v>
      </c>
      <c r="H793" s="28" t="s">
        <v>22</v>
      </c>
    </row>
    <row r="794" spans="2:8" x14ac:dyDescent="0.25">
      <c r="B794" s="27">
        <v>50652</v>
      </c>
      <c r="C794" s="1" t="s">
        <v>824</v>
      </c>
      <c r="D794" s="2" t="s">
        <v>1596</v>
      </c>
      <c r="E794" s="3" t="s">
        <v>1596</v>
      </c>
      <c r="F794" s="3" t="s">
        <v>1596</v>
      </c>
      <c r="G794" s="3" t="s">
        <v>56</v>
      </c>
      <c r="H794" s="28" t="s">
        <v>51</v>
      </c>
    </row>
    <row r="795" spans="2:8" ht="30" x14ac:dyDescent="0.25">
      <c r="B795" s="27">
        <v>50594</v>
      </c>
      <c r="C795" s="1" t="s">
        <v>825</v>
      </c>
      <c r="D795" s="2" t="s">
        <v>1595</v>
      </c>
      <c r="E795" s="3" t="s">
        <v>1595</v>
      </c>
      <c r="F795" s="3" t="s">
        <v>1595</v>
      </c>
      <c r="G795" s="3" t="s">
        <v>71</v>
      </c>
      <c r="H795" s="28" t="s">
        <v>44</v>
      </c>
    </row>
    <row r="796" spans="2:8" x14ac:dyDescent="0.25">
      <c r="B796" s="27">
        <v>8132</v>
      </c>
      <c r="C796" s="1" t="s">
        <v>826</v>
      </c>
      <c r="D796" s="2" t="s">
        <v>1596</v>
      </c>
      <c r="E796" s="3" t="s">
        <v>1596</v>
      </c>
      <c r="F796" s="3" t="s">
        <v>1596</v>
      </c>
      <c r="G796" s="3" t="s">
        <v>178</v>
      </c>
      <c r="H796" s="28" t="s">
        <v>40</v>
      </c>
    </row>
    <row r="797" spans="2:8" x14ac:dyDescent="0.25">
      <c r="B797" s="27">
        <v>8951</v>
      </c>
      <c r="C797" s="1" t="s">
        <v>827</v>
      </c>
      <c r="D797" s="2" t="s">
        <v>1595</v>
      </c>
      <c r="E797" s="3" t="s">
        <v>1595</v>
      </c>
      <c r="F797" s="3" t="s">
        <v>1596</v>
      </c>
      <c r="G797" s="3" t="s">
        <v>73</v>
      </c>
      <c r="H797" s="28" t="s">
        <v>74</v>
      </c>
    </row>
    <row r="798" spans="2:8" x14ac:dyDescent="0.25">
      <c r="B798" s="27">
        <v>8165</v>
      </c>
      <c r="C798" s="1" t="s">
        <v>828</v>
      </c>
      <c r="D798" s="2" t="s">
        <v>1596</v>
      </c>
      <c r="E798" s="3" t="s">
        <v>1596</v>
      </c>
      <c r="F798" s="3" t="s">
        <v>1596</v>
      </c>
      <c r="G798" s="3" t="s">
        <v>71</v>
      </c>
      <c r="H798" s="28" t="s">
        <v>44</v>
      </c>
    </row>
    <row r="799" spans="2:8" x14ac:dyDescent="0.25">
      <c r="B799" s="27">
        <v>8170</v>
      </c>
      <c r="C799" s="1" t="s">
        <v>829</v>
      </c>
      <c r="D799" s="2" t="s">
        <v>1596</v>
      </c>
      <c r="E799" s="3" t="s">
        <v>1596</v>
      </c>
      <c r="F799" s="3" t="s">
        <v>1596</v>
      </c>
      <c r="G799" s="3" t="s">
        <v>71</v>
      </c>
      <c r="H799" s="28" t="s">
        <v>44</v>
      </c>
    </row>
    <row r="800" spans="2:8" x14ac:dyDescent="0.25">
      <c r="B800" s="27">
        <v>8842</v>
      </c>
      <c r="C800" s="1" t="s">
        <v>830</v>
      </c>
      <c r="D800" s="2" t="s">
        <v>1595</v>
      </c>
      <c r="E800" s="3" t="s">
        <v>1595</v>
      </c>
      <c r="F800" s="3" t="s">
        <v>1595</v>
      </c>
      <c r="G800" s="3" t="s">
        <v>113</v>
      </c>
      <c r="H800" s="28" t="s">
        <v>98</v>
      </c>
    </row>
    <row r="801" spans="2:8" x14ac:dyDescent="0.25">
      <c r="B801" s="27">
        <v>50650</v>
      </c>
      <c r="C801" s="1" t="s">
        <v>831</v>
      </c>
      <c r="D801" s="2" t="s">
        <v>1596</v>
      </c>
      <c r="E801" s="3" t="s">
        <v>1596</v>
      </c>
      <c r="F801" s="3" t="s">
        <v>1596</v>
      </c>
      <c r="G801" s="3" t="s">
        <v>84</v>
      </c>
      <c r="H801" s="28" t="s">
        <v>51</v>
      </c>
    </row>
    <row r="802" spans="2:8" x14ac:dyDescent="0.25">
      <c r="B802" s="27">
        <v>8416</v>
      </c>
      <c r="C802" s="1" t="s">
        <v>832</v>
      </c>
      <c r="D802" s="2" t="s">
        <v>1595</v>
      </c>
      <c r="E802" s="3" t="s">
        <v>1595</v>
      </c>
      <c r="F802" s="3" t="s">
        <v>1596</v>
      </c>
      <c r="G802" s="3" t="s">
        <v>58</v>
      </c>
      <c r="H802" s="28" t="s">
        <v>27</v>
      </c>
    </row>
    <row r="803" spans="2:8" x14ac:dyDescent="0.25">
      <c r="B803" s="27">
        <v>8001</v>
      </c>
      <c r="C803" s="1" t="s">
        <v>833</v>
      </c>
      <c r="D803" s="2" t="s">
        <v>1596</v>
      </c>
      <c r="E803" s="3" t="s">
        <v>1596</v>
      </c>
      <c r="F803" s="3" t="s">
        <v>1596</v>
      </c>
      <c r="G803" s="3" t="s">
        <v>69</v>
      </c>
      <c r="H803" s="28" t="s">
        <v>40</v>
      </c>
    </row>
    <row r="804" spans="2:8" x14ac:dyDescent="0.25">
      <c r="B804" s="27">
        <v>50597</v>
      </c>
      <c r="C804" s="1" t="s">
        <v>834</v>
      </c>
      <c r="D804" s="2" t="s">
        <v>1596</v>
      </c>
      <c r="E804" s="3" t="s">
        <v>1596</v>
      </c>
      <c r="F804" s="3" t="s">
        <v>1596</v>
      </c>
      <c r="G804" s="3" t="s">
        <v>69</v>
      </c>
      <c r="H804" s="28" t="s">
        <v>40</v>
      </c>
    </row>
    <row r="805" spans="2:8" x14ac:dyDescent="0.25">
      <c r="B805" s="27">
        <v>8792</v>
      </c>
      <c r="C805" s="1" t="s">
        <v>835</v>
      </c>
      <c r="D805" s="2" t="s">
        <v>1596</v>
      </c>
      <c r="E805" s="3" t="s">
        <v>1596</v>
      </c>
      <c r="F805" s="3" t="s">
        <v>1595</v>
      </c>
      <c r="G805" s="3" t="s">
        <v>113</v>
      </c>
      <c r="H805" s="28" t="s">
        <v>98</v>
      </c>
    </row>
    <row r="806" spans="2:8" x14ac:dyDescent="0.25">
      <c r="B806" s="27">
        <v>100117</v>
      </c>
      <c r="C806" s="1" t="s">
        <v>836</v>
      </c>
      <c r="D806" s="2" t="s">
        <v>1595</v>
      </c>
      <c r="E806" s="3" t="s">
        <v>1596</v>
      </c>
      <c r="F806" s="3" t="s">
        <v>1595</v>
      </c>
      <c r="G806" s="3" t="s">
        <v>53</v>
      </c>
      <c r="H806" s="28" t="s">
        <v>22</v>
      </c>
    </row>
    <row r="807" spans="2:8" x14ac:dyDescent="0.25">
      <c r="B807" s="27">
        <v>50586</v>
      </c>
      <c r="C807" s="1" t="s">
        <v>837</v>
      </c>
      <c r="D807" s="2" t="s">
        <v>1596</v>
      </c>
      <c r="E807" s="3" t="s">
        <v>1596</v>
      </c>
      <c r="F807" s="3" t="s">
        <v>1596</v>
      </c>
      <c r="G807" s="3" t="s">
        <v>43</v>
      </c>
      <c r="H807" s="28" t="s">
        <v>44</v>
      </c>
    </row>
    <row r="808" spans="2:8" x14ac:dyDescent="0.25">
      <c r="B808" s="27">
        <v>9052</v>
      </c>
      <c r="C808" s="1" t="s">
        <v>838</v>
      </c>
      <c r="D808" s="2" t="s">
        <v>1595</v>
      </c>
      <c r="E808" s="3" t="s">
        <v>1595</v>
      </c>
      <c r="F808" s="3" t="s">
        <v>1595</v>
      </c>
      <c r="G808" s="3" t="s">
        <v>136</v>
      </c>
      <c r="H808" s="28" t="s">
        <v>51</v>
      </c>
    </row>
    <row r="809" spans="2:8" x14ac:dyDescent="0.25">
      <c r="B809" s="27">
        <v>8367</v>
      </c>
      <c r="C809" s="1" t="s">
        <v>839</v>
      </c>
      <c r="D809" s="2" t="s">
        <v>1595</v>
      </c>
      <c r="E809" s="3" t="s">
        <v>1595</v>
      </c>
      <c r="F809" s="3" t="s">
        <v>1595</v>
      </c>
      <c r="G809" s="3" t="s">
        <v>39</v>
      </c>
      <c r="H809" s="28" t="s">
        <v>40</v>
      </c>
    </row>
    <row r="810" spans="2:8" x14ac:dyDescent="0.25">
      <c r="B810" s="27">
        <v>8804</v>
      </c>
      <c r="C810" s="1" t="s">
        <v>840</v>
      </c>
      <c r="D810" s="2" t="s">
        <v>1595</v>
      </c>
      <c r="E810" s="3" t="s">
        <v>1595</v>
      </c>
      <c r="F810" s="3" t="s">
        <v>1596</v>
      </c>
      <c r="G810" s="3" t="s">
        <v>113</v>
      </c>
      <c r="H810" s="28" t="s">
        <v>98</v>
      </c>
    </row>
    <row r="811" spans="2:8" x14ac:dyDescent="0.25">
      <c r="B811" s="27">
        <v>8805</v>
      </c>
      <c r="C811" s="1" t="s">
        <v>841</v>
      </c>
      <c r="D811" s="2" t="s">
        <v>1595</v>
      </c>
      <c r="E811" s="3" t="s">
        <v>1595</v>
      </c>
      <c r="F811" s="3" t="s">
        <v>1595</v>
      </c>
      <c r="G811" s="3" t="s">
        <v>113</v>
      </c>
      <c r="H811" s="28" t="s">
        <v>98</v>
      </c>
    </row>
    <row r="812" spans="2:8" x14ac:dyDescent="0.25">
      <c r="B812" s="27">
        <v>8463</v>
      </c>
      <c r="C812" s="1" t="s">
        <v>842</v>
      </c>
      <c r="D812" s="2" t="s">
        <v>1596</v>
      </c>
      <c r="E812" s="3" t="s">
        <v>1596</v>
      </c>
      <c r="F812" s="3" t="s">
        <v>1596</v>
      </c>
      <c r="G812" s="3" t="s">
        <v>26</v>
      </c>
      <c r="H812" s="28" t="s">
        <v>27</v>
      </c>
    </row>
    <row r="813" spans="2:8" x14ac:dyDescent="0.25">
      <c r="B813" s="27">
        <v>8908</v>
      </c>
      <c r="C813" s="1" t="s">
        <v>842</v>
      </c>
      <c r="D813" s="2" t="s">
        <v>1595</v>
      </c>
      <c r="E813" s="3" t="s">
        <v>1595</v>
      </c>
      <c r="F813" s="3" t="s">
        <v>1596</v>
      </c>
      <c r="G813" s="3" t="s">
        <v>73</v>
      </c>
      <c r="H813" s="28" t="s">
        <v>74</v>
      </c>
    </row>
    <row r="814" spans="2:8" x14ac:dyDescent="0.25">
      <c r="B814" s="27">
        <v>8201</v>
      </c>
      <c r="C814" s="1" t="s">
        <v>843</v>
      </c>
      <c r="D814" s="2" t="s">
        <v>1596</v>
      </c>
      <c r="E814" s="3" t="s">
        <v>1596</v>
      </c>
      <c r="F814" s="3" t="s">
        <v>1596</v>
      </c>
      <c r="G814" s="3" t="s">
        <v>110</v>
      </c>
      <c r="H814" s="28" t="s">
        <v>51</v>
      </c>
    </row>
    <row r="815" spans="2:8" x14ac:dyDescent="0.25">
      <c r="B815" s="27">
        <v>8431</v>
      </c>
      <c r="C815" s="1" t="s">
        <v>844</v>
      </c>
      <c r="D815" s="2" t="s">
        <v>1595</v>
      </c>
      <c r="E815" s="3" t="s">
        <v>1595</v>
      </c>
      <c r="F815" s="3" t="s">
        <v>1596</v>
      </c>
      <c r="G815" s="3" t="s">
        <v>58</v>
      </c>
      <c r="H815" s="28" t="s">
        <v>27</v>
      </c>
    </row>
    <row r="816" spans="2:8" x14ac:dyDescent="0.25">
      <c r="B816" s="27">
        <v>8960</v>
      </c>
      <c r="C816" s="1" t="s">
        <v>845</v>
      </c>
      <c r="D816" s="2" t="s">
        <v>1595</v>
      </c>
      <c r="E816" s="3" t="s">
        <v>1595</v>
      </c>
      <c r="F816" s="3" t="s">
        <v>1596</v>
      </c>
      <c r="G816" s="3" t="s">
        <v>73</v>
      </c>
      <c r="H816" s="28" t="s">
        <v>74</v>
      </c>
    </row>
    <row r="817" spans="2:8" x14ac:dyDescent="0.25">
      <c r="B817" s="27">
        <v>8126</v>
      </c>
      <c r="C817" s="1" t="s">
        <v>846</v>
      </c>
      <c r="D817" s="2" t="s">
        <v>1596</v>
      </c>
      <c r="E817" s="3" t="s">
        <v>1596</v>
      </c>
      <c r="F817" s="3" t="s">
        <v>1596</v>
      </c>
      <c r="G817" s="3" t="s">
        <v>60</v>
      </c>
      <c r="H817" s="28" t="s">
        <v>44</v>
      </c>
    </row>
    <row r="818" spans="2:8" x14ac:dyDescent="0.25">
      <c r="B818" s="27">
        <v>100125</v>
      </c>
      <c r="C818" s="1" t="s">
        <v>847</v>
      </c>
      <c r="D818" s="2" t="s">
        <v>1596</v>
      </c>
      <c r="E818" s="3" t="s">
        <v>1596</v>
      </c>
      <c r="F818" s="3" t="s">
        <v>1596</v>
      </c>
      <c r="G818" s="3" t="s">
        <v>53</v>
      </c>
      <c r="H818" s="28" t="s">
        <v>22</v>
      </c>
    </row>
    <row r="819" spans="2:8" x14ac:dyDescent="0.25">
      <c r="B819" s="27">
        <v>8994</v>
      </c>
      <c r="C819" s="1" t="s">
        <v>848</v>
      </c>
      <c r="D819" s="2" t="s">
        <v>1595</v>
      </c>
      <c r="E819" s="3" t="s">
        <v>1595</v>
      </c>
      <c r="F819" s="3" t="s">
        <v>1595</v>
      </c>
      <c r="G819" s="3" t="s">
        <v>97</v>
      </c>
      <c r="H819" s="28" t="s">
        <v>98</v>
      </c>
    </row>
    <row r="820" spans="2:8" x14ac:dyDescent="0.25">
      <c r="B820" s="27">
        <v>8113</v>
      </c>
      <c r="C820" s="1" t="s">
        <v>849</v>
      </c>
      <c r="D820" s="2" t="s">
        <v>1596</v>
      </c>
      <c r="E820" s="3" t="s">
        <v>1596</v>
      </c>
      <c r="F820" s="3" t="s">
        <v>1596</v>
      </c>
      <c r="G820" s="3" t="s">
        <v>60</v>
      </c>
      <c r="H820" s="28" t="s">
        <v>44</v>
      </c>
    </row>
    <row r="821" spans="2:8" x14ac:dyDescent="0.25">
      <c r="B821" s="27">
        <v>8190</v>
      </c>
      <c r="C821" s="1" t="s">
        <v>850</v>
      </c>
      <c r="D821" s="2" t="s">
        <v>1596</v>
      </c>
      <c r="E821" s="3" t="s">
        <v>1596</v>
      </c>
      <c r="F821" s="3" t="s">
        <v>1596</v>
      </c>
      <c r="G821" s="3" t="s">
        <v>315</v>
      </c>
      <c r="H821" s="28" t="s">
        <v>44</v>
      </c>
    </row>
    <row r="822" spans="2:8" x14ac:dyDescent="0.25">
      <c r="B822" s="27">
        <v>8055</v>
      </c>
      <c r="C822" s="1" t="s">
        <v>851</v>
      </c>
      <c r="D822" s="2" t="s">
        <v>1596</v>
      </c>
      <c r="E822" s="3" t="s">
        <v>1596</v>
      </c>
      <c r="F822" s="3" t="s">
        <v>1596</v>
      </c>
      <c r="G822" s="3" t="s">
        <v>43</v>
      </c>
      <c r="H822" s="28" t="s">
        <v>44</v>
      </c>
    </row>
    <row r="823" spans="2:8" x14ac:dyDescent="0.25">
      <c r="B823" s="27">
        <v>50585</v>
      </c>
      <c r="C823" s="1" t="s">
        <v>852</v>
      </c>
      <c r="D823" s="2" t="s">
        <v>1595</v>
      </c>
      <c r="E823" s="3" t="s">
        <v>1596</v>
      </c>
      <c r="F823" s="3" t="s">
        <v>1596</v>
      </c>
      <c r="G823" s="3" t="s">
        <v>43</v>
      </c>
      <c r="H823" s="28" t="s">
        <v>44</v>
      </c>
    </row>
    <row r="824" spans="2:8" x14ac:dyDescent="0.25">
      <c r="B824" s="27">
        <v>8882</v>
      </c>
      <c r="C824" s="1" t="s">
        <v>853</v>
      </c>
      <c r="D824" s="2" t="s">
        <v>1595</v>
      </c>
      <c r="E824" s="3" t="s">
        <v>1595</v>
      </c>
      <c r="F824" s="3" t="s">
        <v>1596</v>
      </c>
      <c r="G824" s="3" t="s">
        <v>328</v>
      </c>
      <c r="H824" s="28" t="s">
        <v>37</v>
      </c>
    </row>
    <row r="825" spans="2:8" x14ac:dyDescent="0.25">
      <c r="B825" s="27">
        <v>8737</v>
      </c>
      <c r="C825" s="1" t="s">
        <v>854</v>
      </c>
      <c r="D825" s="2" t="s">
        <v>1596</v>
      </c>
      <c r="E825" s="3" t="s">
        <v>1596</v>
      </c>
      <c r="F825" s="3" t="s">
        <v>1596</v>
      </c>
      <c r="G825" s="3" t="s">
        <v>50</v>
      </c>
      <c r="H825" s="28" t="s">
        <v>51</v>
      </c>
    </row>
    <row r="826" spans="2:8" x14ac:dyDescent="0.25">
      <c r="B826" s="27">
        <v>8561</v>
      </c>
      <c r="C826" s="1" t="s">
        <v>855</v>
      </c>
      <c r="D826" s="2" t="s">
        <v>1595</v>
      </c>
      <c r="E826" s="3" t="s">
        <v>1595</v>
      </c>
      <c r="F826" s="3" t="s">
        <v>1596</v>
      </c>
      <c r="G826" s="3" t="s">
        <v>62</v>
      </c>
      <c r="H826" s="28" t="s">
        <v>51</v>
      </c>
    </row>
    <row r="827" spans="2:8" x14ac:dyDescent="0.25">
      <c r="B827" s="27">
        <v>9006</v>
      </c>
      <c r="C827" s="1" t="s">
        <v>856</v>
      </c>
      <c r="D827" s="2" t="s">
        <v>1596</v>
      </c>
      <c r="E827" s="3" t="s">
        <v>1596</v>
      </c>
      <c r="F827" s="3" t="s">
        <v>1596</v>
      </c>
      <c r="G827" s="3" t="s">
        <v>328</v>
      </c>
      <c r="H827" s="28" t="s">
        <v>37</v>
      </c>
    </row>
    <row r="828" spans="2:8" x14ac:dyDescent="0.25">
      <c r="B828" s="27">
        <v>8114</v>
      </c>
      <c r="C828" s="1" t="s">
        <v>857</v>
      </c>
      <c r="D828" s="2" t="s">
        <v>1596</v>
      </c>
      <c r="E828" s="3" t="s">
        <v>1596</v>
      </c>
      <c r="F828" s="3" t="s">
        <v>1596</v>
      </c>
      <c r="G828" s="3" t="s">
        <v>60</v>
      </c>
      <c r="H828" s="28" t="s">
        <v>44</v>
      </c>
    </row>
    <row r="829" spans="2:8" x14ac:dyDescent="0.25">
      <c r="B829" s="27">
        <v>8870</v>
      </c>
      <c r="C829" s="1" t="s">
        <v>858</v>
      </c>
      <c r="D829" s="2" t="s">
        <v>1596</v>
      </c>
      <c r="E829" s="3" t="s">
        <v>1596</v>
      </c>
      <c r="F829" s="3" t="s">
        <v>1596</v>
      </c>
      <c r="G829" s="3" t="s">
        <v>328</v>
      </c>
      <c r="H829" s="28" t="s">
        <v>37</v>
      </c>
    </row>
    <row r="830" spans="2:8" x14ac:dyDescent="0.25">
      <c r="B830" s="27">
        <v>8550</v>
      </c>
      <c r="C830" s="1" t="s">
        <v>859</v>
      </c>
      <c r="D830" s="2" t="s">
        <v>1596</v>
      </c>
      <c r="E830" s="3" t="s">
        <v>1596</v>
      </c>
      <c r="F830" s="3" t="s">
        <v>1596</v>
      </c>
      <c r="G830" s="3" t="s">
        <v>62</v>
      </c>
      <c r="H830" s="28" t="s">
        <v>51</v>
      </c>
    </row>
    <row r="831" spans="2:8" x14ac:dyDescent="0.25">
      <c r="B831" s="27">
        <v>8553</v>
      </c>
      <c r="C831" s="1" t="s">
        <v>860</v>
      </c>
      <c r="D831" s="2" t="s">
        <v>1596</v>
      </c>
      <c r="E831" s="3" t="s">
        <v>1596</v>
      </c>
      <c r="F831" s="3" t="s">
        <v>1596</v>
      </c>
      <c r="G831" s="3" t="s">
        <v>62</v>
      </c>
      <c r="H831" s="28" t="s">
        <v>51</v>
      </c>
    </row>
    <row r="832" spans="2:8" x14ac:dyDescent="0.25">
      <c r="B832" s="27">
        <v>8107</v>
      </c>
      <c r="C832" s="1" t="s">
        <v>861</v>
      </c>
      <c r="D832" s="2" t="s">
        <v>1596</v>
      </c>
      <c r="E832" s="3" t="s">
        <v>1596</v>
      </c>
      <c r="F832" s="3" t="s">
        <v>1596</v>
      </c>
      <c r="G832" s="3" t="s">
        <v>60</v>
      </c>
      <c r="H832" s="28" t="s">
        <v>44</v>
      </c>
    </row>
    <row r="833" spans="2:8" x14ac:dyDescent="0.25">
      <c r="B833" s="27">
        <v>8768</v>
      </c>
      <c r="C833" s="1" t="s">
        <v>862</v>
      </c>
      <c r="D833" s="2" t="s">
        <v>1595</v>
      </c>
      <c r="E833" s="3" t="s">
        <v>1595</v>
      </c>
      <c r="F833" s="3" t="s">
        <v>1596</v>
      </c>
      <c r="G833" s="3" t="s">
        <v>136</v>
      </c>
      <c r="H833" s="28" t="s">
        <v>51</v>
      </c>
    </row>
    <row r="834" spans="2:8" x14ac:dyDescent="0.25">
      <c r="B834" s="27">
        <v>8608</v>
      </c>
      <c r="C834" s="1" t="s">
        <v>863</v>
      </c>
      <c r="D834" s="2" t="s">
        <v>1595</v>
      </c>
      <c r="E834" s="3" t="s">
        <v>1595</v>
      </c>
      <c r="F834" s="3" t="s">
        <v>1595</v>
      </c>
      <c r="G834" s="3" t="s">
        <v>56</v>
      </c>
      <c r="H834" s="28" t="s">
        <v>51</v>
      </c>
    </row>
    <row r="835" spans="2:8" x14ac:dyDescent="0.25">
      <c r="B835" s="27">
        <v>8685</v>
      </c>
      <c r="C835" s="1" t="s">
        <v>864</v>
      </c>
      <c r="D835" s="2" t="s">
        <v>1595</v>
      </c>
      <c r="E835" s="3" t="s">
        <v>1595</v>
      </c>
      <c r="F835" s="3" t="s">
        <v>1596</v>
      </c>
      <c r="G835" s="3" t="s">
        <v>56</v>
      </c>
      <c r="H835" s="28" t="s">
        <v>51</v>
      </c>
    </row>
    <row r="836" spans="2:8" x14ac:dyDescent="0.25">
      <c r="B836" s="27">
        <v>8909</v>
      </c>
      <c r="C836" s="1" t="s">
        <v>865</v>
      </c>
      <c r="D836" s="2" t="s">
        <v>1595</v>
      </c>
      <c r="E836" s="3" t="s">
        <v>1595</v>
      </c>
      <c r="F836" s="3" t="s">
        <v>1595</v>
      </c>
      <c r="G836" s="3" t="s">
        <v>58</v>
      </c>
      <c r="H836" s="28" t="s">
        <v>27</v>
      </c>
    </row>
    <row r="837" spans="2:8" x14ac:dyDescent="0.25">
      <c r="B837" s="27">
        <v>8208</v>
      </c>
      <c r="C837" s="1" t="s">
        <v>866</v>
      </c>
      <c r="D837" s="2" t="s">
        <v>1596</v>
      </c>
      <c r="E837" s="3" t="s">
        <v>1596</v>
      </c>
      <c r="F837" s="3" t="s">
        <v>1596</v>
      </c>
      <c r="G837" s="3" t="s">
        <v>110</v>
      </c>
      <c r="H837" s="28" t="s">
        <v>51</v>
      </c>
    </row>
    <row r="838" spans="2:8" x14ac:dyDescent="0.25">
      <c r="B838" s="27">
        <v>9046</v>
      </c>
      <c r="C838" s="1" t="s">
        <v>867</v>
      </c>
      <c r="D838" s="2" t="s">
        <v>1595</v>
      </c>
      <c r="E838" s="3" t="s">
        <v>1595</v>
      </c>
      <c r="F838" s="3" t="s">
        <v>1596</v>
      </c>
      <c r="G838" s="3" t="s">
        <v>21</v>
      </c>
      <c r="H838" s="28" t="s">
        <v>22</v>
      </c>
    </row>
    <row r="839" spans="2:8" x14ac:dyDescent="0.25">
      <c r="B839" s="27">
        <v>8953</v>
      </c>
      <c r="C839" s="1" t="s">
        <v>868</v>
      </c>
      <c r="D839" s="2" t="s">
        <v>1595</v>
      </c>
      <c r="E839" s="3" t="s">
        <v>1596</v>
      </c>
      <c r="F839" s="3" t="s">
        <v>1596</v>
      </c>
      <c r="G839" s="3" t="s">
        <v>73</v>
      </c>
      <c r="H839" s="28" t="s">
        <v>74</v>
      </c>
    </row>
    <row r="840" spans="2:8" x14ac:dyDescent="0.25">
      <c r="B840" s="27">
        <v>8422</v>
      </c>
      <c r="C840" s="1" t="s">
        <v>869</v>
      </c>
      <c r="D840" s="2" t="s">
        <v>1596</v>
      </c>
      <c r="E840" s="3" t="s">
        <v>1596</v>
      </c>
      <c r="F840" s="3" t="s">
        <v>1596</v>
      </c>
      <c r="G840" s="3" t="s">
        <v>58</v>
      </c>
      <c r="H840" s="28" t="s">
        <v>27</v>
      </c>
    </row>
    <row r="841" spans="2:8" x14ac:dyDescent="0.25">
      <c r="B841" s="27">
        <v>8868</v>
      </c>
      <c r="C841" s="1" t="s">
        <v>870</v>
      </c>
      <c r="D841" s="2" t="s">
        <v>1596</v>
      </c>
      <c r="E841" s="3" t="s">
        <v>1596</v>
      </c>
      <c r="F841" s="3" t="s">
        <v>1596</v>
      </c>
      <c r="G841" s="3" t="s">
        <v>328</v>
      </c>
      <c r="H841" s="28" t="s">
        <v>37</v>
      </c>
    </row>
    <row r="842" spans="2:8" x14ac:dyDescent="0.25">
      <c r="B842" s="27">
        <v>8039</v>
      </c>
      <c r="C842" s="1" t="s">
        <v>871</v>
      </c>
      <c r="D842" s="2" t="s">
        <v>1596</v>
      </c>
      <c r="E842" s="3" t="s">
        <v>1596</v>
      </c>
      <c r="F842" s="3" t="s">
        <v>1596</v>
      </c>
      <c r="G842" s="3" t="s">
        <v>69</v>
      </c>
      <c r="H842" s="28" t="s">
        <v>40</v>
      </c>
    </row>
    <row r="843" spans="2:8" x14ac:dyDescent="0.25">
      <c r="B843" s="27">
        <v>8321</v>
      </c>
      <c r="C843" s="1" t="s">
        <v>872</v>
      </c>
      <c r="D843" s="2" t="s">
        <v>1595</v>
      </c>
      <c r="E843" s="3" t="s">
        <v>1595</v>
      </c>
      <c r="F843" s="3" t="s">
        <v>1596</v>
      </c>
      <c r="G843" s="3" t="s">
        <v>39</v>
      </c>
      <c r="H843" s="28" t="s">
        <v>40</v>
      </c>
    </row>
    <row r="844" spans="2:8" x14ac:dyDescent="0.25">
      <c r="B844" s="27">
        <v>7951</v>
      </c>
      <c r="C844" s="1" t="s">
        <v>873</v>
      </c>
      <c r="D844" s="2" t="s">
        <v>1596</v>
      </c>
      <c r="E844" s="3" t="s">
        <v>1596</v>
      </c>
      <c r="F844" s="3" t="s">
        <v>1596</v>
      </c>
      <c r="G844" s="3" t="s">
        <v>53</v>
      </c>
      <c r="H844" s="28" t="s">
        <v>22</v>
      </c>
    </row>
    <row r="845" spans="2:8" x14ac:dyDescent="0.25">
      <c r="B845" s="27">
        <v>8919</v>
      </c>
      <c r="C845" s="1" t="s">
        <v>874</v>
      </c>
      <c r="D845" s="2" t="s">
        <v>1595</v>
      </c>
      <c r="E845" s="3" t="s">
        <v>1596</v>
      </c>
      <c r="F845" s="3" t="s">
        <v>1596</v>
      </c>
      <c r="G845" s="3" t="s">
        <v>73</v>
      </c>
      <c r="H845" s="28" t="s">
        <v>74</v>
      </c>
    </row>
    <row r="846" spans="2:8" x14ac:dyDescent="0.25">
      <c r="B846" s="27">
        <v>8060</v>
      </c>
      <c r="C846" s="1" t="s">
        <v>875</v>
      </c>
      <c r="D846" s="2" t="s">
        <v>1596</v>
      </c>
      <c r="E846" s="3" t="s">
        <v>1596</v>
      </c>
      <c r="F846" s="3" t="s">
        <v>1596</v>
      </c>
      <c r="G846" s="3" t="s">
        <v>43</v>
      </c>
      <c r="H846" s="28" t="s">
        <v>44</v>
      </c>
    </row>
    <row r="847" spans="2:8" x14ac:dyDescent="0.25">
      <c r="B847" s="27">
        <v>50544</v>
      </c>
      <c r="C847" s="1" t="s">
        <v>876</v>
      </c>
      <c r="D847" s="2" t="s">
        <v>1595</v>
      </c>
      <c r="E847" s="3" t="s">
        <v>1595</v>
      </c>
      <c r="F847" s="3" t="s">
        <v>1596</v>
      </c>
      <c r="G847" s="3" t="s">
        <v>275</v>
      </c>
      <c r="H847" s="28" t="s">
        <v>74</v>
      </c>
    </row>
    <row r="848" spans="2:8" x14ac:dyDescent="0.25">
      <c r="B848" s="27">
        <v>8530</v>
      </c>
      <c r="C848" s="1" t="s">
        <v>877</v>
      </c>
      <c r="D848" s="2" t="s">
        <v>1595</v>
      </c>
      <c r="E848" s="3" t="s">
        <v>1595</v>
      </c>
      <c r="F848" s="3" t="s">
        <v>1595</v>
      </c>
      <c r="G848" s="3" t="s">
        <v>58</v>
      </c>
      <c r="H848" s="28" t="s">
        <v>27</v>
      </c>
    </row>
    <row r="849" spans="2:8" x14ac:dyDescent="0.25">
      <c r="B849" s="27">
        <v>8721</v>
      </c>
      <c r="C849" s="1" t="s">
        <v>878</v>
      </c>
      <c r="D849" s="2" t="s">
        <v>1596</v>
      </c>
      <c r="E849" s="3" t="s">
        <v>1596</v>
      </c>
      <c r="F849" s="3" t="s">
        <v>1596</v>
      </c>
      <c r="G849" s="3" t="s">
        <v>174</v>
      </c>
      <c r="H849" s="28" t="s">
        <v>51</v>
      </c>
    </row>
    <row r="850" spans="2:8" x14ac:dyDescent="0.25">
      <c r="B850" s="27">
        <v>8711</v>
      </c>
      <c r="C850" s="1" t="s">
        <v>879</v>
      </c>
      <c r="D850" s="2" t="s">
        <v>1596</v>
      </c>
      <c r="E850" s="3" t="s">
        <v>1596</v>
      </c>
      <c r="F850" s="3" t="s">
        <v>1596</v>
      </c>
      <c r="G850" s="3" t="s">
        <v>174</v>
      </c>
      <c r="H850" s="28" t="s">
        <v>51</v>
      </c>
    </row>
    <row r="851" spans="2:8" x14ac:dyDescent="0.25">
      <c r="B851" s="27">
        <v>50651</v>
      </c>
      <c r="C851" s="1" t="s">
        <v>880</v>
      </c>
      <c r="D851" s="2" t="s">
        <v>1596</v>
      </c>
      <c r="E851" s="3" t="s">
        <v>1596</v>
      </c>
      <c r="F851" s="3" t="s">
        <v>1596</v>
      </c>
      <c r="G851" s="3" t="s">
        <v>174</v>
      </c>
      <c r="H851" s="28" t="s">
        <v>51</v>
      </c>
    </row>
    <row r="852" spans="2:8" x14ac:dyDescent="0.25">
      <c r="B852" s="27">
        <v>8754</v>
      </c>
      <c r="C852" s="1" t="s">
        <v>881</v>
      </c>
      <c r="D852" s="2" t="s">
        <v>1595</v>
      </c>
      <c r="E852" s="3" t="s">
        <v>1595</v>
      </c>
      <c r="F852" s="3" t="s">
        <v>1596</v>
      </c>
      <c r="G852" s="3" t="s">
        <v>136</v>
      </c>
      <c r="H852" s="28" t="s">
        <v>51</v>
      </c>
    </row>
    <row r="853" spans="2:8" x14ac:dyDescent="0.25">
      <c r="B853" s="27">
        <v>8546</v>
      </c>
      <c r="C853" s="1" t="s">
        <v>882</v>
      </c>
      <c r="D853" s="2" t="s">
        <v>1595</v>
      </c>
      <c r="E853" s="3" t="s">
        <v>1595</v>
      </c>
      <c r="F853" s="3" t="s">
        <v>1596</v>
      </c>
      <c r="G853" s="3" t="s">
        <v>62</v>
      </c>
      <c r="H853" s="28" t="s">
        <v>51</v>
      </c>
    </row>
    <row r="854" spans="2:8" x14ac:dyDescent="0.25">
      <c r="B854" s="27">
        <v>50633</v>
      </c>
      <c r="C854" s="1" t="s">
        <v>883</v>
      </c>
      <c r="D854" s="2" t="s">
        <v>1595</v>
      </c>
      <c r="E854" s="3" t="s">
        <v>1595</v>
      </c>
      <c r="F854" s="3" t="s">
        <v>1596</v>
      </c>
      <c r="G854" s="3" t="s">
        <v>62</v>
      </c>
      <c r="H854" s="28" t="s">
        <v>51</v>
      </c>
    </row>
    <row r="855" spans="2:8" x14ac:dyDescent="0.25">
      <c r="B855" s="27">
        <v>100118</v>
      </c>
      <c r="C855" s="1" t="s">
        <v>884</v>
      </c>
      <c r="D855" s="2" t="s">
        <v>1596</v>
      </c>
      <c r="E855" s="3" t="s">
        <v>1596</v>
      </c>
      <c r="F855" s="3" t="s">
        <v>1596</v>
      </c>
      <c r="G855" s="3" t="s">
        <v>53</v>
      </c>
      <c r="H855" s="28" t="s">
        <v>22</v>
      </c>
    </row>
    <row r="856" spans="2:8" x14ac:dyDescent="0.25">
      <c r="B856" s="27">
        <v>8575</v>
      </c>
      <c r="C856" s="1" t="s">
        <v>885</v>
      </c>
      <c r="D856" s="2" t="s">
        <v>1595</v>
      </c>
      <c r="E856" s="3" t="s">
        <v>1595</v>
      </c>
      <c r="F856" s="3" t="s">
        <v>1595</v>
      </c>
      <c r="G856" s="3" t="s">
        <v>136</v>
      </c>
      <c r="H856" s="28" t="s">
        <v>51</v>
      </c>
    </row>
    <row r="857" spans="2:8" x14ac:dyDescent="0.25">
      <c r="B857" s="27">
        <v>8439</v>
      </c>
      <c r="C857" s="1" t="s">
        <v>886</v>
      </c>
      <c r="D857" s="2" t="s">
        <v>1596</v>
      </c>
      <c r="E857" s="3" t="s">
        <v>1596</v>
      </c>
      <c r="F857" s="3" t="s">
        <v>1596</v>
      </c>
      <c r="G857" s="3" t="s">
        <v>26</v>
      </c>
      <c r="H857" s="28" t="s">
        <v>27</v>
      </c>
    </row>
    <row r="858" spans="2:8" x14ac:dyDescent="0.25">
      <c r="B858" s="27">
        <v>8450</v>
      </c>
      <c r="C858" s="1" t="s">
        <v>887</v>
      </c>
      <c r="D858" s="2" t="s">
        <v>1595</v>
      </c>
      <c r="E858" s="3" t="s">
        <v>1595</v>
      </c>
      <c r="F858" s="3" t="s">
        <v>1595</v>
      </c>
      <c r="G858" s="3" t="s">
        <v>26</v>
      </c>
      <c r="H858" s="28" t="s">
        <v>27</v>
      </c>
    </row>
    <row r="859" spans="2:8" x14ac:dyDescent="0.25">
      <c r="B859" s="27">
        <v>100360</v>
      </c>
      <c r="C859" s="1" t="s">
        <v>888</v>
      </c>
      <c r="D859" s="2" t="s">
        <v>1595</v>
      </c>
      <c r="E859" s="3" t="s">
        <v>1596</v>
      </c>
      <c r="F859" s="3" t="s">
        <v>1596</v>
      </c>
      <c r="G859" s="3" t="s">
        <v>39</v>
      </c>
      <c r="H859" s="28" t="s">
        <v>40</v>
      </c>
    </row>
    <row r="860" spans="2:8" x14ac:dyDescent="0.25">
      <c r="B860" s="27">
        <v>8019</v>
      </c>
      <c r="C860" s="1" t="s">
        <v>889</v>
      </c>
      <c r="D860" s="2" t="s">
        <v>1596</v>
      </c>
      <c r="E860" s="3" t="s">
        <v>1596</v>
      </c>
      <c r="F860" s="3" t="s">
        <v>1596</v>
      </c>
      <c r="G860" s="3" t="s">
        <v>21</v>
      </c>
      <c r="H860" s="28" t="s">
        <v>22</v>
      </c>
    </row>
    <row r="861" spans="2:8" x14ac:dyDescent="0.25">
      <c r="B861" s="27">
        <v>8305</v>
      </c>
      <c r="C861" s="1" t="s">
        <v>890</v>
      </c>
      <c r="D861" s="2" t="s">
        <v>1596</v>
      </c>
      <c r="E861" s="3" t="s">
        <v>1596</v>
      </c>
      <c r="F861" s="3" t="s">
        <v>1596</v>
      </c>
      <c r="G861" s="3" t="s">
        <v>47</v>
      </c>
      <c r="H861" s="28" t="s">
        <v>40</v>
      </c>
    </row>
    <row r="862" spans="2:8" x14ac:dyDescent="0.25">
      <c r="B862" s="27">
        <v>7973</v>
      </c>
      <c r="C862" s="1" t="s">
        <v>891</v>
      </c>
      <c r="D862" s="2" t="s">
        <v>1596</v>
      </c>
      <c r="E862" s="3" t="s">
        <v>1596</v>
      </c>
      <c r="F862" s="3" t="s">
        <v>1596</v>
      </c>
      <c r="G862" s="3" t="s">
        <v>53</v>
      </c>
      <c r="H862" s="28" t="s">
        <v>22</v>
      </c>
    </row>
    <row r="863" spans="2:8" x14ac:dyDescent="0.25">
      <c r="B863" s="27">
        <v>8374</v>
      </c>
      <c r="C863" s="1" t="s">
        <v>892</v>
      </c>
      <c r="D863" s="2" t="s">
        <v>1596</v>
      </c>
      <c r="E863" s="3" t="s">
        <v>1596</v>
      </c>
      <c r="F863" s="3" t="s">
        <v>1596</v>
      </c>
      <c r="G863" s="3" t="s">
        <v>39</v>
      </c>
      <c r="H863" s="28" t="s">
        <v>40</v>
      </c>
    </row>
    <row r="864" spans="2:8" x14ac:dyDescent="0.25">
      <c r="B864" s="27">
        <v>8219</v>
      </c>
      <c r="C864" s="1" t="s">
        <v>893</v>
      </c>
      <c r="D864" s="2" t="s">
        <v>1595</v>
      </c>
      <c r="E864" s="3" t="s">
        <v>1595</v>
      </c>
      <c r="F864" s="3" t="s">
        <v>1596</v>
      </c>
      <c r="G864" s="3" t="s">
        <v>136</v>
      </c>
      <c r="H864" s="28" t="s">
        <v>51</v>
      </c>
    </row>
    <row r="865" spans="2:8" x14ac:dyDescent="0.25">
      <c r="B865" s="27">
        <v>8440</v>
      </c>
      <c r="C865" s="1" t="s">
        <v>894</v>
      </c>
      <c r="D865" s="2" t="s">
        <v>1596</v>
      </c>
      <c r="E865" s="3" t="s">
        <v>1596</v>
      </c>
      <c r="F865" s="3" t="s">
        <v>1596</v>
      </c>
      <c r="G865" s="3" t="s">
        <v>26</v>
      </c>
      <c r="H865" s="28" t="s">
        <v>27</v>
      </c>
    </row>
    <row r="866" spans="2:8" x14ac:dyDescent="0.25">
      <c r="B866" s="27">
        <v>50715</v>
      </c>
      <c r="C866" s="1" t="s">
        <v>895</v>
      </c>
      <c r="D866" s="2" t="s">
        <v>1596</v>
      </c>
      <c r="E866" s="3" t="s">
        <v>1596</v>
      </c>
      <c r="F866" s="3" t="s">
        <v>1596</v>
      </c>
      <c r="G866" s="3" t="s">
        <v>26</v>
      </c>
      <c r="H866" s="28" t="s">
        <v>27</v>
      </c>
    </row>
    <row r="867" spans="2:8" x14ac:dyDescent="0.25">
      <c r="B867" s="27">
        <v>100148</v>
      </c>
      <c r="C867" s="1" t="s">
        <v>896</v>
      </c>
      <c r="D867" s="2" t="s">
        <v>1595</v>
      </c>
      <c r="E867" s="3" t="s">
        <v>1596</v>
      </c>
      <c r="F867" s="3" t="s">
        <v>1596</v>
      </c>
      <c r="G867" s="3" t="s">
        <v>53</v>
      </c>
      <c r="H867" s="28" t="s">
        <v>22</v>
      </c>
    </row>
    <row r="868" spans="2:8" x14ac:dyDescent="0.25">
      <c r="B868" s="27">
        <v>8432</v>
      </c>
      <c r="C868" s="1" t="s">
        <v>897</v>
      </c>
      <c r="D868" s="2" t="s">
        <v>1595</v>
      </c>
      <c r="E868" s="3" t="s">
        <v>1595</v>
      </c>
      <c r="F868" s="3" t="s">
        <v>1596</v>
      </c>
      <c r="G868" s="3" t="s">
        <v>58</v>
      </c>
      <c r="H868" s="28" t="s">
        <v>27</v>
      </c>
    </row>
    <row r="869" spans="2:8" x14ac:dyDescent="0.25">
      <c r="B869" s="27">
        <v>9060</v>
      </c>
      <c r="C869" s="1" t="s">
        <v>898</v>
      </c>
      <c r="D869" s="2" t="s">
        <v>1595</v>
      </c>
      <c r="E869" s="3" t="s">
        <v>1595</v>
      </c>
      <c r="F869" s="3" t="s">
        <v>1595</v>
      </c>
      <c r="G869" s="3" t="s">
        <v>26</v>
      </c>
      <c r="H869" s="28" t="s">
        <v>27</v>
      </c>
    </row>
    <row r="870" spans="2:8" x14ac:dyDescent="0.25">
      <c r="B870" s="27">
        <v>8759</v>
      </c>
      <c r="C870" s="1" t="s">
        <v>899</v>
      </c>
      <c r="D870" s="2" t="s">
        <v>1595</v>
      </c>
      <c r="E870" s="3" t="s">
        <v>1595</v>
      </c>
      <c r="F870" s="3" t="s">
        <v>1595</v>
      </c>
      <c r="G870" s="3" t="s">
        <v>136</v>
      </c>
      <c r="H870" s="28" t="s">
        <v>51</v>
      </c>
    </row>
    <row r="871" spans="2:8" x14ac:dyDescent="0.25">
      <c r="B871" s="27">
        <v>8836</v>
      </c>
      <c r="C871" s="1" t="s">
        <v>900</v>
      </c>
      <c r="D871" s="2" t="s">
        <v>1596</v>
      </c>
      <c r="E871" s="3" t="s">
        <v>1596</v>
      </c>
      <c r="F871" s="3" t="s">
        <v>1596</v>
      </c>
      <c r="G871" s="3" t="s">
        <v>58</v>
      </c>
      <c r="H871" s="28" t="s">
        <v>27</v>
      </c>
    </row>
    <row r="872" spans="2:8" x14ac:dyDescent="0.25">
      <c r="B872" s="27">
        <v>8877</v>
      </c>
      <c r="C872" s="1" t="s">
        <v>901</v>
      </c>
      <c r="D872" s="2" t="s">
        <v>1596</v>
      </c>
      <c r="E872" s="3" t="s">
        <v>1596</v>
      </c>
      <c r="F872" s="3" t="s">
        <v>1596</v>
      </c>
      <c r="G872" s="3" t="s">
        <v>36</v>
      </c>
      <c r="H872" s="28" t="s">
        <v>37</v>
      </c>
    </row>
    <row r="873" spans="2:8" x14ac:dyDescent="0.25">
      <c r="B873" s="27">
        <v>9020</v>
      </c>
      <c r="C873" s="1" t="s">
        <v>902</v>
      </c>
      <c r="D873" s="2" t="s">
        <v>1595</v>
      </c>
      <c r="E873" s="3" t="s">
        <v>1595</v>
      </c>
      <c r="F873" s="3" t="s">
        <v>1595</v>
      </c>
      <c r="G873" s="3" t="s">
        <v>53</v>
      </c>
      <c r="H873" s="28" t="s">
        <v>22</v>
      </c>
    </row>
    <row r="874" spans="2:8" x14ac:dyDescent="0.25">
      <c r="B874" s="27">
        <v>9028</v>
      </c>
      <c r="C874" s="1" t="s">
        <v>903</v>
      </c>
      <c r="D874" s="2" t="s">
        <v>1596</v>
      </c>
      <c r="E874" s="3" t="s">
        <v>1596</v>
      </c>
      <c r="F874" s="3" t="s">
        <v>1595</v>
      </c>
      <c r="G874" s="3" t="s">
        <v>53</v>
      </c>
      <c r="H874" s="28" t="s">
        <v>22</v>
      </c>
    </row>
    <row r="875" spans="2:8" x14ac:dyDescent="0.25">
      <c r="B875" s="27">
        <v>8328</v>
      </c>
      <c r="C875" s="1" t="s">
        <v>904</v>
      </c>
      <c r="D875" s="2" t="s">
        <v>1596</v>
      </c>
      <c r="E875" s="3" t="s">
        <v>1596</v>
      </c>
      <c r="F875" s="3" t="s">
        <v>1596</v>
      </c>
      <c r="G875" s="3" t="s">
        <v>47</v>
      </c>
      <c r="H875" s="28" t="s">
        <v>40</v>
      </c>
    </row>
    <row r="876" spans="2:8" x14ac:dyDescent="0.25">
      <c r="B876" s="27">
        <v>9023</v>
      </c>
      <c r="C876" s="1" t="s">
        <v>905</v>
      </c>
      <c r="D876" s="2" t="s">
        <v>1595</v>
      </c>
      <c r="E876" s="3" t="s">
        <v>1595</v>
      </c>
      <c r="F876" s="3" t="s">
        <v>1595</v>
      </c>
      <c r="G876" s="3" t="s">
        <v>123</v>
      </c>
      <c r="H876" s="28" t="s">
        <v>22</v>
      </c>
    </row>
    <row r="877" spans="2:8" x14ac:dyDescent="0.25">
      <c r="B877" s="27">
        <v>8442</v>
      </c>
      <c r="C877" s="1" t="s">
        <v>906</v>
      </c>
      <c r="D877" s="2" t="s">
        <v>1596</v>
      </c>
      <c r="E877" s="3" t="s">
        <v>1596</v>
      </c>
      <c r="F877" s="3" t="s">
        <v>1596</v>
      </c>
      <c r="G877" s="3" t="s">
        <v>26</v>
      </c>
      <c r="H877" s="28" t="s">
        <v>27</v>
      </c>
    </row>
    <row r="878" spans="2:8" x14ac:dyDescent="0.25">
      <c r="B878" s="27">
        <v>8092</v>
      </c>
      <c r="C878" s="1" t="s">
        <v>907</v>
      </c>
      <c r="D878" s="2" t="s">
        <v>1596</v>
      </c>
      <c r="E878" s="3" t="s">
        <v>1596</v>
      </c>
      <c r="F878" s="3" t="s">
        <v>1596</v>
      </c>
      <c r="G878" s="3" t="s">
        <v>60</v>
      </c>
      <c r="H878" s="28" t="s">
        <v>44</v>
      </c>
    </row>
    <row r="879" spans="2:8" x14ac:dyDescent="0.25">
      <c r="B879" s="27">
        <v>7953</v>
      </c>
      <c r="C879" s="1" t="s">
        <v>908</v>
      </c>
      <c r="D879" s="2" t="s">
        <v>1595</v>
      </c>
      <c r="E879" s="3" t="s">
        <v>1596</v>
      </c>
      <c r="F879" s="3" t="s">
        <v>1596</v>
      </c>
      <c r="G879" s="3" t="s">
        <v>53</v>
      </c>
      <c r="H879" s="28" t="s">
        <v>22</v>
      </c>
    </row>
    <row r="880" spans="2:8" x14ac:dyDescent="0.25">
      <c r="B880" s="27">
        <v>8471</v>
      </c>
      <c r="C880" s="1" t="s">
        <v>909</v>
      </c>
      <c r="D880" s="2" t="s">
        <v>1595</v>
      </c>
      <c r="E880" s="3" t="s">
        <v>1595</v>
      </c>
      <c r="F880" s="3" t="s">
        <v>1595</v>
      </c>
      <c r="G880" s="3" t="s">
        <v>26</v>
      </c>
      <c r="H880" s="28" t="s">
        <v>27</v>
      </c>
    </row>
    <row r="881" spans="2:8" x14ac:dyDescent="0.25">
      <c r="B881" s="27">
        <v>8619</v>
      </c>
      <c r="C881" s="1" t="s">
        <v>910</v>
      </c>
      <c r="D881" s="2" t="s">
        <v>1595</v>
      </c>
      <c r="E881" s="3" t="s">
        <v>1595</v>
      </c>
      <c r="F881" s="3" t="s">
        <v>1595</v>
      </c>
      <c r="G881" s="3" t="s">
        <v>56</v>
      </c>
      <c r="H881" s="28" t="s">
        <v>51</v>
      </c>
    </row>
    <row r="882" spans="2:8" x14ac:dyDescent="0.25">
      <c r="B882" s="27">
        <v>8535</v>
      </c>
      <c r="C882" s="1" t="s">
        <v>911</v>
      </c>
      <c r="D882" s="2" t="s">
        <v>1595</v>
      </c>
      <c r="E882" s="3" t="s">
        <v>1595</v>
      </c>
      <c r="F882" s="3" t="s">
        <v>1595</v>
      </c>
      <c r="G882" s="3" t="s">
        <v>130</v>
      </c>
      <c r="H882" s="28" t="s">
        <v>51</v>
      </c>
    </row>
    <row r="883" spans="2:8" x14ac:dyDescent="0.25">
      <c r="B883" s="27">
        <v>8180</v>
      </c>
      <c r="C883" s="1" t="s">
        <v>912</v>
      </c>
      <c r="D883" s="2" t="s">
        <v>1596</v>
      </c>
      <c r="E883" s="3" t="s">
        <v>1596</v>
      </c>
      <c r="F883" s="3" t="s">
        <v>1596</v>
      </c>
      <c r="G883" s="3" t="s">
        <v>315</v>
      </c>
      <c r="H883" s="28" t="s">
        <v>44</v>
      </c>
    </row>
    <row r="884" spans="2:8" x14ac:dyDescent="0.25">
      <c r="B884" s="27">
        <v>7974</v>
      </c>
      <c r="C884" s="1" t="s">
        <v>913</v>
      </c>
      <c r="D884" s="2" t="s">
        <v>1596</v>
      </c>
      <c r="E884" s="3" t="s">
        <v>1596</v>
      </c>
      <c r="F884" s="3" t="s">
        <v>1596</v>
      </c>
      <c r="G884" s="3" t="s">
        <v>53</v>
      </c>
      <c r="H884" s="28" t="s">
        <v>22</v>
      </c>
    </row>
    <row r="885" spans="2:8" x14ac:dyDescent="0.25">
      <c r="B885" s="27">
        <v>8765</v>
      </c>
      <c r="C885" s="1" t="s">
        <v>914</v>
      </c>
      <c r="D885" s="2" t="s">
        <v>1595</v>
      </c>
      <c r="E885" s="3" t="s">
        <v>1595</v>
      </c>
      <c r="F885" s="3" t="s">
        <v>1595</v>
      </c>
      <c r="G885" s="3" t="s">
        <v>136</v>
      </c>
      <c r="H885" s="28" t="s">
        <v>51</v>
      </c>
    </row>
    <row r="886" spans="2:8" x14ac:dyDescent="0.25">
      <c r="B886" s="27">
        <v>7990</v>
      </c>
      <c r="C886" s="1" t="s">
        <v>915</v>
      </c>
      <c r="D886" s="2" t="s">
        <v>1595</v>
      </c>
      <c r="E886" s="3" t="s">
        <v>1595</v>
      </c>
      <c r="F886" s="3" t="s">
        <v>1596</v>
      </c>
      <c r="G886" s="3" t="s">
        <v>123</v>
      </c>
      <c r="H886" s="28" t="s">
        <v>22</v>
      </c>
    </row>
    <row r="887" spans="2:8" x14ac:dyDescent="0.25">
      <c r="B887" s="27">
        <v>8495</v>
      </c>
      <c r="C887" s="1" t="s">
        <v>916</v>
      </c>
      <c r="D887" s="2" t="s">
        <v>1595</v>
      </c>
      <c r="E887" s="3" t="s">
        <v>1595</v>
      </c>
      <c r="F887" s="3" t="s">
        <v>1596</v>
      </c>
      <c r="G887" s="3" t="s">
        <v>26</v>
      </c>
      <c r="H887" s="28" t="s">
        <v>27</v>
      </c>
    </row>
    <row r="888" spans="2:8" x14ac:dyDescent="0.25">
      <c r="B888" s="27">
        <v>8332</v>
      </c>
      <c r="C888" s="1" t="s">
        <v>917</v>
      </c>
      <c r="D888" s="2" t="s">
        <v>1595</v>
      </c>
      <c r="E888" s="3" t="s">
        <v>1596</v>
      </c>
      <c r="F888" s="3" t="s">
        <v>1596</v>
      </c>
      <c r="G888" s="3" t="s">
        <v>47</v>
      </c>
      <c r="H888" s="28" t="s">
        <v>40</v>
      </c>
    </row>
    <row r="889" spans="2:8" x14ac:dyDescent="0.25">
      <c r="B889" s="27">
        <v>8939</v>
      </c>
      <c r="C889" s="1" t="s">
        <v>918</v>
      </c>
      <c r="D889" s="2" t="s">
        <v>1595</v>
      </c>
      <c r="E889" s="3" t="s">
        <v>1595</v>
      </c>
      <c r="F889" s="3" t="s">
        <v>1596</v>
      </c>
      <c r="G889" s="3" t="s">
        <v>73</v>
      </c>
      <c r="H889" s="28" t="s">
        <v>74</v>
      </c>
    </row>
    <row r="890" spans="2:8" x14ac:dyDescent="0.25">
      <c r="B890" s="27">
        <v>7926</v>
      </c>
      <c r="C890" s="1" t="s">
        <v>919</v>
      </c>
      <c r="D890" s="2" t="s">
        <v>1595</v>
      </c>
      <c r="E890" s="3" t="s">
        <v>1595</v>
      </c>
      <c r="F890" s="3" t="s">
        <v>1596</v>
      </c>
      <c r="G890" s="3" t="s">
        <v>21</v>
      </c>
      <c r="H890" s="28" t="s">
        <v>22</v>
      </c>
    </row>
    <row r="891" spans="2:8" x14ac:dyDescent="0.25">
      <c r="B891" s="27">
        <v>9016</v>
      </c>
      <c r="C891" s="1" t="s">
        <v>920</v>
      </c>
      <c r="D891" s="2" t="s">
        <v>1595</v>
      </c>
      <c r="E891" s="3" t="s">
        <v>1595</v>
      </c>
      <c r="F891" s="3" t="s">
        <v>1595</v>
      </c>
      <c r="G891" s="3" t="s">
        <v>328</v>
      </c>
      <c r="H891" s="28" t="s">
        <v>37</v>
      </c>
    </row>
    <row r="892" spans="2:8" x14ac:dyDescent="0.25">
      <c r="B892" s="27">
        <v>8949</v>
      </c>
      <c r="C892" s="1" t="s">
        <v>921</v>
      </c>
      <c r="D892" s="2" t="s">
        <v>1595</v>
      </c>
      <c r="E892" s="3" t="s">
        <v>1596</v>
      </c>
      <c r="F892" s="3" t="s">
        <v>1596</v>
      </c>
      <c r="G892" s="3" t="s">
        <v>73</v>
      </c>
      <c r="H892" s="28" t="s">
        <v>74</v>
      </c>
    </row>
    <row r="893" spans="2:8" x14ac:dyDescent="0.25">
      <c r="B893" s="27">
        <v>8351</v>
      </c>
      <c r="C893" s="1" t="s">
        <v>922</v>
      </c>
      <c r="D893" s="2" t="s">
        <v>1596</v>
      </c>
      <c r="E893" s="3" t="s">
        <v>1596</v>
      </c>
      <c r="F893" s="3" t="s">
        <v>1596</v>
      </c>
      <c r="G893" s="3" t="s">
        <v>53</v>
      </c>
      <c r="H893" s="28" t="s">
        <v>22</v>
      </c>
    </row>
    <row r="894" spans="2:8" x14ac:dyDescent="0.25">
      <c r="B894" s="27">
        <v>8057</v>
      </c>
      <c r="C894" s="1" t="s">
        <v>923</v>
      </c>
      <c r="D894" s="2" t="s">
        <v>1596</v>
      </c>
      <c r="E894" s="3" t="s">
        <v>1596</v>
      </c>
      <c r="F894" s="3" t="s">
        <v>1596</v>
      </c>
      <c r="G894" s="3" t="s">
        <v>43</v>
      </c>
      <c r="H894" s="28" t="s">
        <v>44</v>
      </c>
    </row>
    <row r="895" spans="2:8" x14ac:dyDescent="0.25">
      <c r="B895" s="27">
        <v>100131</v>
      </c>
      <c r="C895" s="1" t="s">
        <v>924</v>
      </c>
      <c r="D895" s="2" t="s">
        <v>1595</v>
      </c>
      <c r="E895" s="3" t="s">
        <v>1596</v>
      </c>
      <c r="F895" s="3" t="s">
        <v>1596</v>
      </c>
      <c r="G895" s="3" t="s">
        <v>21</v>
      </c>
      <c r="H895" s="28" t="s">
        <v>22</v>
      </c>
    </row>
    <row r="896" spans="2:8" x14ac:dyDescent="0.25">
      <c r="B896" s="27">
        <v>7967</v>
      </c>
      <c r="C896" s="1" t="s">
        <v>925</v>
      </c>
      <c r="D896" s="2" t="s">
        <v>1596</v>
      </c>
      <c r="E896" s="3" t="s">
        <v>1596</v>
      </c>
      <c r="F896" s="3" t="s">
        <v>1596</v>
      </c>
      <c r="G896" s="3" t="s">
        <v>123</v>
      </c>
      <c r="H896" s="28" t="s">
        <v>22</v>
      </c>
    </row>
    <row r="897" spans="2:8" x14ac:dyDescent="0.25">
      <c r="B897" s="27">
        <v>8886</v>
      </c>
      <c r="C897" s="1" t="s">
        <v>926</v>
      </c>
      <c r="D897" s="2" t="s">
        <v>1595</v>
      </c>
      <c r="E897" s="3" t="s">
        <v>1595</v>
      </c>
      <c r="F897" s="3" t="s">
        <v>1595</v>
      </c>
      <c r="G897" s="3" t="s">
        <v>36</v>
      </c>
      <c r="H897" s="28" t="s">
        <v>37</v>
      </c>
    </row>
    <row r="898" spans="2:8" x14ac:dyDescent="0.25">
      <c r="B898" s="27">
        <v>8845</v>
      </c>
      <c r="C898" s="1" t="s">
        <v>927</v>
      </c>
      <c r="D898" s="2" t="s">
        <v>1595</v>
      </c>
      <c r="E898" s="3" t="s">
        <v>1595</v>
      </c>
      <c r="F898" s="3" t="s">
        <v>1596</v>
      </c>
      <c r="G898" s="3" t="s">
        <v>113</v>
      </c>
      <c r="H898" s="28" t="s">
        <v>98</v>
      </c>
    </row>
    <row r="899" spans="2:8" x14ac:dyDescent="0.25">
      <c r="B899" s="27">
        <v>8729</v>
      </c>
      <c r="C899" s="1" t="s">
        <v>928</v>
      </c>
      <c r="D899" s="2" t="s">
        <v>1596</v>
      </c>
      <c r="E899" s="3" t="s">
        <v>1596</v>
      </c>
      <c r="F899" s="3" t="s">
        <v>1596</v>
      </c>
      <c r="G899" s="3" t="s">
        <v>144</v>
      </c>
      <c r="H899" s="28" t="s">
        <v>51</v>
      </c>
    </row>
    <row r="900" spans="2:8" x14ac:dyDescent="0.25">
      <c r="B900" s="27">
        <v>8046</v>
      </c>
      <c r="C900" s="1" t="s">
        <v>929</v>
      </c>
      <c r="D900" s="2" t="s">
        <v>1595</v>
      </c>
      <c r="E900" s="3" t="s">
        <v>1596</v>
      </c>
      <c r="F900" s="3" t="s">
        <v>1596</v>
      </c>
      <c r="G900" s="3" t="s">
        <v>43</v>
      </c>
      <c r="H900" s="28" t="s">
        <v>44</v>
      </c>
    </row>
    <row r="901" spans="2:8" x14ac:dyDescent="0.25">
      <c r="B901" s="27">
        <v>8560</v>
      </c>
      <c r="C901" s="1" t="s">
        <v>930</v>
      </c>
      <c r="D901" s="2" t="s">
        <v>1595</v>
      </c>
      <c r="E901" s="3" t="s">
        <v>1595</v>
      </c>
      <c r="F901" s="3" t="s">
        <v>1596</v>
      </c>
      <c r="G901" s="3" t="s">
        <v>62</v>
      </c>
      <c r="H901" s="28" t="s">
        <v>51</v>
      </c>
    </row>
    <row r="902" spans="2:8" x14ac:dyDescent="0.25">
      <c r="B902" s="27">
        <v>8141</v>
      </c>
      <c r="C902" s="1" t="s">
        <v>931</v>
      </c>
      <c r="D902" s="2" t="s">
        <v>1596</v>
      </c>
      <c r="E902" s="3" t="s">
        <v>1596</v>
      </c>
      <c r="F902" s="3" t="s">
        <v>1596</v>
      </c>
      <c r="G902" s="3" t="s">
        <v>178</v>
      </c>
      <c r="H902" s="28" t="s">
        <v>40</v>
      </c>
    </row>
    <row r="903" spans="2:8" x14ac:dyDescent="0.25">
      <c r="B903" s="27">
        <v>8646</v>
      </c>
      <c r="C903" s="1" t="s">
        <v>932</v>
      </c>
      <c r="D903" s="2" t="s">
        <v>1596</v>
      </c>
      <c r="E903" s="3" t="s">
        <v>1596</v>
      </c>
      <c r="F903" s="3" t="s">
        <v>1596</v>
      </c>
      <c r="G903" s="3" t="s">
        <v>56</v>
      </c>
      <c r="H903" s="28" t="s">
        <v>51</v>
      </c>
    </row>
    <row r="904" spans="2:8" x14ac:dyDescent="0.25">
      <c r="B904" s="27">
        <v>8657</v>
      </c>
      <c r="C904" s="1" t="s">
        <v>933</v>
      </c>
      <c r="D904" s="2" t="s">
        <v>1596</v>
      </c>
      <c r="E904" s="3" t="s">
        <v>1596</v>
      </c>
      <c r="F904" s="3" t="s">
        <v>1596</v>
      </c>
      <c r="G904" s="3" t="s">
        <v>56</v>
      </c>
      <c r="H904" s="28" t="s">
        <v>51</v>
      </c>
    </row>
    <row r="905" spans="2:8" x14ac:dyDescent="0.25">
      <c r="B905" s="27">
        <v>50615</v>
      </c>
      <c r="C905" s="1" t="s">
        <v>934</v>
      </c>
      <c r="D905" s="2" t="s">
        <v>1596</v>
      </c>
      <c r="E905" s="3" t="s">
        <v>1596</v>
      </c>
      <c r="F905" s="3" t="s">
        <v>1596</v>
      </c>
      <c r="G905" s="3" t="s">
        <v>113</v>
      </c>
      <c r="H905" s="28" t="s">
        <v>98</v>
      </c>
    </row>
    <row r="906" spans="2:8" x14ac:dyDescent="0.25">
      <c r="B906" s="27">
        <v>7962</v>
      </c>
      <c r="C906" s="1" t="s">
        <v>935</v>
      </c>
      <c r="D906" s="2" t="s">
        <v>1596</v>
      </c>
      <c r="E906" s="3" t="s">
        <v>1596</v>
      </c>
      <c r="F906" s="3" t="s">
        <v>1596</v>
      </c>
      <c r="G906" s="3" t="s">
        <v>53</v>
      </c>
      <c r="H906" s="28" t="s">
        <v>22</v>
      </c>
    </row>
    <row r="907" spans="2:8" x14ac:dyDescent="0.25">
      <c r="B907" s="27">
        <v>8311</v>
      </c>
      <c r="C907" s="1" t="s">
        <v>936</v>
      </c>
      <c r="D907" s="2" t="s">
        <v>1596</v>
      </c>
      <c r="E907" s="3" t="s">
        <v>1596</v>
      </c>
      <c r="F907" s="3" t="s">
        <v>1596</v>
      </c>
      <c r="G907" s="3" t="s">
        <v>47</v>
      </c>
      <c r="H907" s="28" t="s">
        <v>40</v>
      </c>
    </row>
    <row r="908" spans="2:8" x14ac:dyDescent="0.25">
      <c r="B908" s="27">
        <v>8435</v>
      </c>
      <c r="C908" s="1" t="s">
        <v>937</v>
      </c>
      <c r="D908" s="2" t="s">
        <v>1595</v>
      </c>
      <c r="E908" s="3" t="s">
        <v>1596</v>
      </c>
      <c r="F908" s="3" t="s">
        <v>1596</v>
      </c>
      <c r="G908" s="3" t="s">
        <v>58</v>
      </c>
      <c r="H908" s="28" t="s">
        <v>27</v>
      </c>
    </row>
    <row r="909" spans="2:8" x14ac:dyDescent="0.25">
      <c r="B909" s="27">
        <v>8692</v>
      </c>
      <c r="C909" s="1" t="s">
        <v>938</v>
      </c>
      <c r="D909" s="2" t="s">
        <v>1596</v>
      </c>
      <c r="E909" s="3" t="s">
        <v>1596</v>
      </c>
      <c r="F909" s="3" t="s">
        <v>1596</v>
      </c>
      <c r="G909" s="3" t="s">
        <v>84</v>
      </c>
      <c r="H909" s="28" t="s">
        <v>51</v>
      </c>
    </row>
    <row r="910" spans="2:8" x14ac:dyDescent="0.25">
      <c r="B910" s="27">
        <v>8207</v>
      </c>
      <c r="C910" s="1" t="s">
        <v>939</v>
      </c>
      <c r="D910" s="2" t="s">
        <v>1595</v>
      </c>
      <c r="E910" s="3" t="s">
        <v>1595</v>
      </c>
      <c r="F910" s="3" t="s">
        <v>1596</v>
      </c>
      <c r="G910" s="3" t="s">
        <v>110</v>
      </c>
      <c r="H910" s="28" t="s">
        <v>51</v>
      </c>
    </row>
    <row r="911" spans="2:8" x14ac:dyDescent="0.25">
      <c r="B911" s="27">
        <v>8220</v>
      </c>
      <c r="C911" s="1" t="s">
        <v>940</v>
      </c>
      <c r="D911" s="2" t="s">
        <v>1595</v>
      </c>
      <c r="E911" s="3" t="s">
        <v>1595</v>
      </c>
      <c r="F911" s="3" t="s">
        <v>1595</v>
      </c>
      <c r="G911" s="3" t="s">
        <v>43</v>
      </c>
      <c r="H911" s="28" t="s">
        <v>44</v>
      </c>
    </row>
    <row r="912" spans="2:8" x14ac:dyDescent="0.25">
      <c r="B912" s="27">
        <v>50567</v>
      </c>
      <c r="C912" s="1" t="s">
        <v>940</v>
      </c>
      <c r="D912" s="2" t="s">
        <v>1595</v>
      </c>
      <c r="E912" s="3" t="s">
        <v>1595</v>
      </c>
      <c r="F912" s="3" t="s">
        <v>1595</v>
      </c>
      <c r="G912" s="3" t="s">
        <v>43</v>
      </c>
      <c r="H912" s="28" t="s">
        <v>44</v>
      </c>
    </row>
    <row r="913" spans="2:8" x14ac:dyDescent="0.25">
      <c r="B913" s="27">
        <v>8030</v>
      </c>
      <c r="C913" s="1" t="s">
        <v>941</v>
      </c>
      <c r="D913" s="2" t="s">
        <v>1595</v>
      </c>
      <c r="E913" s="3" t="s">
        <v>1596</v>
      </c>
      <c r="F913" s="3" t="s">
        <v>1595</v>
      </c>
      <c r="G913" s="3" t="s">
        <v>53</v>
      </c>
      <c r="H913" s="28" t="s">
        <v>22</v>
      </c>
    </row>
    <row r="914" spans="2:8" x14ac:dyDescent="0.25">
      <c r="B914" s="27">
        <v>9031</v>
      </c>
      <c r="C914" s="1" t="s">
        <v>942</v>
      </c>
      <c r="D914" s="2" t="s">
        <v>1595</v>
      </c>
      <c r="E914" s="3" t="s">
        <v>1595</v>
      </c>
      <c r="F914" s="3" t="s">
        <v>1595</v>
      </c>
      <c r="G914" s="3" t="s">
        <v>53</v>
      </c>
      <c r="H914" s="28" t="s">
        <v>22</v>
      </c>
    </row>
    <row r="915" spans="2:8" x14ac:dyDescent="0.25">
      <c r="B915" s="27">
        <v>9011</v>
      </c>
      <c r="C915" s="1" t="s">
        <v>943</v>
      </c>
      <c r="D915" s="2" t="s">
        <v>1596</v>
      </c>
      <c r="E915" s="3" t="s">
        <v>1596</v>
      </c>
      <c r="F915" s="3" t="s">
        <v>1596</v>
      </c>
      <c r="G915" s="3" t="s">
        <v>328</v>
      </c>
      <c r="H915" s="28" t="s">
        <v>37</v>
      </c>
    </row>
    <row r="916" spans="2:8" x14ac:dyDescent="0.25">
      <c r="B916" s="27">
        <v>8747</v>
      </c>
      <c r="C916" s="1" t="s">
        <v>944</v>
      </c>
      <c r="D916" s="2" t="s">
        <v>1596</v>
      </c>
      <c r="E916" s="3" t="s">
        <v>1596</v>
      </c>
      <c r="F916" s="3" t="s">
        <v>1596</v>
      </c>
      <c r="G916" s="3" t="s">
        <v>144</v>
      </c>
      <c r="H916" s="28" t="s">
        <v>51</v>
      </c>
    </row>
    <row r="917" spans="2:8" x14ac:dyDescent="0.25">
      <c r="B917" s="27">
        <v>8059</v>
      </c>
      <c r="C917" s="1" t="s">
        <v>945</v>
      </c>
      <c r="D917" s="2" t="s">
        <v>1596</v>
      </c>
      <c r="E917" s="3" t="s">
        <v>1596</v>
      </c>
      <c r="F917" s="3" t="s">
        <v>1596</v>
      </c>
      <c r="G917" s="3" t="s">
        <v>43</v>
      </c>
      <c r="H917" s="28" t="s">
        <v>44</v>
      </c>
    </row>
    <row r="918" spans="2:8" x14ac:dyDescent="0.25">
      <c r="B918" s="27">
        <v>8632</v>
      </c>
      <c r="C918" s="1" t="s">
        <v>946</v>
      </c>
      <c r="D918" s="2" t="s">
        <v>1595</v>
      </c>
      <c r="E918" s="3" t="s">
        <v>1595</v>
      </c>
      <c r="F918" s="3" t="s">
        <v>1595</v>
      </c>
      <c r="G918" s="3" t="s">
        <v>50</v>
      </c>
      <c r="H918" s="28" t="s">
        <v>51</v>
      </c>
    </row>
    <row r="919" spans="2:8" x14ac:dyDescent="0.25">
      <c r="B919" s="27">
        <v>8671</v>
      </c>
      <c r="C919" s="1" t="s">
        <v>947</v>
      </c>
      <c r="D919" s="2" t="s">
        <v>1596</v>
      </c>
      <c r="E919" s="3" t="s">
        <v>1596</v>
      </c>
      <c r="F919" s="3" t="s">
        <v>1596</v>
      </c>
      <c r="G919" s="3" t="s">
        <v>56</v>
      </c>
      <c r="H919" s="28" t="s">
        <v>51</v>
      </c>
    </row>
    <row r="920" spans="2:8" x14ac:dyDescent="0.25">
      <c r="B920" s="27">
        <v>8686</v>
      </c>
      <c r="C920" s="1" t="s">
        <v>948</v>
      </c>
      <c r="D920" s="2" t="s">
        <v>1595</v>
      </c>
      <c r="E920" s="3" t="s">
        <v>1595</v>
      </c>
      <c r="F920" s="3" t="s">
        <v>1596</v>
      </c>
      <c r="G920" s="3" t="s">
        <v>56</v>
      </c>
      <c r="H920" s="28" t="s">
        <v>51</v>
      </c>
    </row>
    <row r="921" spans="2:8" x14ac:dyDescent="0.25">
      <c r="B921" s="27">
        <v>50542</v>
      </c>
      <c r="C921" s="1" t="s">
        <v>949</v>
      </c>
      <c r="D921" s="2" t="s">
        <v>1595</v>
      </c>
      <c r="E921" s="3" t="s">
        <v>1595</v>
      </c>
      <c r="F921" s="3" t="s">
        <v>1596</v>
      </c>
      <c r="G921" s="3" t="s">
        <v>73</v>
      </c>
      <c r="H921" s="28" t="s">
        <v>74</v>
      </c>
    </row>
    <row r="922" spans="2:8" x14ac:dyDescent="0.25">
      <c r="B922" s="27">
        <v>8380</v>
      </c>
      <c r="C922" s="1" t="s">
        <v>950</v>
      </c>
      <c r="D922" s="2" t="s">
        <v>1595</v>
      </c>
      <c r="E922" s="3" t="s">
        <v>1596</v>
      </c>
      <c r="F922" s="3" t="s">
        <v>1596</v>
      </c>
      <c r="G922" s="3" t="s">
        <v>39</v>
      </c>
      <c r="H922" s="28" t="s">
        <v>40</v>
      </c>
    </row>
    <row r="923" spans="2:8" x14ac:dyDescent="0.25">
      <c r="B923" s="27">
        <v>8757</v>
      </c>
      <c r="C923" s="1" t="s">
        <v>951</v>
      </c>
      <c r="D923" s="2" t="s">
        <v>1595</v>
      </c>
      <c r="E923" s="3" t="s">
        <v>1596</v>
      </c>
      <c r="F923" s="3" t="s">
        <v>1596</v>
      </c>
      <c r="G923" s="3" t="s">
        <v>136</v>
      </c>
      <c r="H923" s="28" t="s">
        <v>51</v>
      </c>
    </row>
    <row r="924" spans="2:8" x14ac:dyDescent="0.25">
      <c r="B924" s="27">
        <v>8358</v>
      </c>
      <c r="C924" s="1" t="s">
        <v>952</v>
      </c>
      <c r="D924" s="2" t="s">
        <v>1596</v>
      </c>
      <c r="E924" s="3" t="s">
        <v>1596</v>
      </c>
      <c r="F924" s="3" t="s">
        <v>1596</v>
      </c>
      <c r="G924" s="3" t="s">
        <v>47</v>
      </c>
      <c r="H924" s="28" t="s">
        <v>40</v>
      </c>
    </row>
    <row r="925" spans="2:8" x14ac:dyDescent="0.25">
      <c r="B925" s="27">
        <v>50568</v>
      </c>
      <c r="C925" s="1" t="s">
        <v>953</v>
      </c>
      <c r="D925" s="2" t="s">
        <v>1596</v>
      </c>
      <c r="E925" s="3" t="s">
        <v>1596</v>
      </c>
      <c r="F925" s="3" t="s">
        <v>1596</v>
      </c>
      <c r="G925" s="3" t="s">
        <v>43</v>
      </c>
      <c r="H925" s="28" t="s">
        <v>44</v>
      </c>
    </row>
    <row r="926" spans="2:8" x14ac:dyDescent="0.25">
      <c r="B926" s="27">
        <v>50581</v>
      </c>
      <c r="C926" s="1" t="s">
        <v>954</v>
      </c>
      <c r="D926" s="2" t="s">
        <v>1595</v>
      </c>
      <c r="E926" s="3" t="s">
        <v>1596</v>
      </c>
      <c r="F926" s="3" t="s">
        <v>1596</v>
      </c>
      <c r="G926" s="3" t="s">
        <v>43</v>
      </c>
      <c r="H926" s="28" t="s">
        <v>44</v>
      </c>
    </row>
    <row r="927" spans="2:8" x14ac:dyDescent="0.25">
      <c r="B927" s="27">
        <v>8771</v>
      </c>
      <c r="C927" s="1" t="s">
        <v>955</v>
      </c>
      <c r="D927" s="2" t="s">
        <v>1595</v>
      </c>
      <c r="E927" s="3" t="s">
        <v>1595</v>
      </c>
      <c r="F927" s="3" t="s">
        <v>1596</v>
      </c>
      <c r="G927" s="3" t="s">
        <v>136</v>
      </c>
      <c r="H927" s="28" t="s">
        <v>51</v>
      </c>
    </row>
    <row r="928" spans="2:8" x14ac:dyDescent="0.25">
      <c r="B928" s="27">
        <v>8182</v>
      </c>
      <c r="C928" s="1" t="s">
        <v>956</v>
      </c>
      <c r="D928" s="2" t="s">
        <v>1596</v>
      </c>
      <c r="E928" s="3" t="s">
        <v>1596</v>
      </c>
      <c r="F928" s="3" t="s">
        <v>1596</v>
      </c>
      <c r="G928" s="3" t="s">
        <v>315</v>
      </c>
      <c r="H928" s="28" t="s">
        <v>44</v>
      </c>
    </row>
    <row r="929" spans="2:8" ht="30" x14ac:dyDescent="0.25">
      <c r="B929" s="27">
        <v>50551</v>
      </c>
      <c r="C929" s="1" t="s">
        <v>957</v>
      </c>
      <c r="D929" s="2" t="s">
        <v>1596</v>
      </c>
      <c r="E929" s="3" t="s">
        <v>1596</v>
      </c>
      <c r="F929" s="3" t="s">
        <v>1596</v>
      </c>
      <c r="G929" s="3" t="s">
        <v>315</v>
      </c>
      <c r="H929" s="28" t="s">
        <v>44</v>
      </c>
    </row>
    <row r="930" spans="2:8" x14ac:dyDescent="0.25">
      <c r="B930" s="27">
        <v>8188</v>
      </c>
      <c r="C930" s="1" t="s">
        <v>958</v>
      </c>
      <c r="D930" s="2" t="s">
        <v>1596</v>
      </c>
      <c r="E930" s="3" t="s">
        <v>1596</v>
      </c>
      <c r="F930" s="3" t="s">
        <v>1596</v>
      </c>
      <c r="G930" s="3" t="s">
        <v>315</v>
      </c>
      <c r="H930" s="28" t="s">
        <v>44</v>
      </c>
    </row>
    <row r="931" spans="2:8" x14ac:dyDescent="0.25">
      <c r="B931" s="27">
        <v>8185</v>
      </c>
      <c r="C931" s="1" t="s">
        <v>959</v>
      </c>
      <c r="D931" s="2" t="s">
        <v>1596</v>
      </c>
      <c r="E931" s="3" t="s">
        <v>1596</v>
      </c>
      <c r="F931" s="3" t="s">
        <v>1596</v>
      </c>
      <c r="G931" s="3" t="s">
        <v>315</v>
      </c>
      <c r="H931" s="28" t="s">
        <v>44</v>
      </c>
    </row>
    <row r="932" spans="2:8" x14ac:dyDescent="0.25">
      <c r="B932" s="27">
        <v>50569</v>
      </c>
      <c r="C932" s="1" t="s">
        <v>960</v>
      </c>
      <c r="D932" s="2" t="s">
        <v>1596</v>
      </c>
      <c r="E932" s="3" t="s">
        <v>1596</v>
      </c>
      <c r="F932" s="3" t="s">
        <v>1596</v>
      </c>
      <c r="G932" s="3" t="s">
        <v>60</v>
      </c>
      <c r="H932" s="28" t="s">
        <v>44</v>
      </c>
    </row>
    <row r="933" spans="2:8" x14ac:dyDescent="0.25">
      <c r="B933" s="27">
        <v>8253</v>
      </c>
      <c r="C933" s="1" t="s">
        <v>961</v>
      </c>
      <c r="D933" s="2" t="s">
        <v>1595</v>
      </c>
      <c r="E933" s="3" t="s">
        <v>1595</v>
      </c>
      <c r="F933" s="3" t="s">
        <v>1595</v>
      </c>
      <c r="G933" s="3" t="s">
        <v>71</v>
      </c>
      <c r="H933" s="28" t="s">
        <v>44</v>
      </c>
    </row>
    <row r="934" spans="2:8" x14ac:dyDescent="0.25">
      <c r="B934" s="27">
        <v>8252</v>
      </c>
      <c r="C934" s="1" t="s">
        <v>962</v>
      </c>
      <c r="D934" s="2" t="s">
        <v>1595</v>
      </c>
      <c r="E934" s="3" t="s">
        <v>1595</v>
      </c>
      <c r="F934" s="3" t="s">
        <v>1595</v>
      </c>
      <c r="G934" s="3" t="s">
        <v>71</v>
      </c>
      <c r="H934" s="28" t="s">
        <v>44</v>
      </c>
    </row>
    <row r="935" spans="2:8" x14ac:dyDescent="0.25">
      <c r="B935" s="27">
        <v>8943</v>
      </c>
      <c r="C935" s="1" t="s">
        <v>963</v>
      </c>
      <c r="D935" s="2" t="s">
        <v>1595</v>
      </c>
      <c r="E935" s="3" t="s">
        <v>1595</v>
      </c>
      <c r="F935" s="3" t="s">
        <v>1596</v>
      </c>
      <c r="G935" s="3" t="s">
        <v>73</v>
      </c>
      <c r="H935" s="28" t="s">
        <v>74</v>
      </c>
    </row>
    <row r="936" spans="2:8" x14ac:dyDescent="0.25">
      <c r="B936" s="27">
        <v>9008</v>
      </c>
      <c r="C936" s="1" t="s">
        <v>964</v>
      </c>
      <c r="D936" s="2" t="s">
        <v>1595</v>
      </c>
      <c r="E936" s="3" t="s">
        <v>1595</v>
      </c>
      <c r="F936" s="3" t="s">
        <v>1596</v>
      </c>
      <c r="G936" s="3" t="s">
        <v>328</v>
      </c>
      <c r="H936" s="28" t="s">
        <v>37</v>
      </c>
    </row>
    <row r="937" spans="2:8" x14ac:dyDescent="0.25">
      <c r="B937" s="27">
        <v>9015</v>
      </c>
      <c r="C937" s="1" t="s">
        <v>965</v>
      </c>
      <c r="D937" s="2" t="s">
        <v>1595</v>
      </c>
      <c r="E937" s="3" t="s">
        <v>1595</v>
      </c>
      <c r="F937" s="3" t="s">
        <v>1595</v>
      </c>
      <c r="G937" s="3" t="s">
        <v>328</v>
      </c>
      <c r="H937" s="28" t="s">
        <v>37</v>
      </c>
    </row>
    <row r="938" spans="2:8" x14ac:dyDescent="0.25">
      <c r="B938" s="27">
        <v>8330</v>
      </c>
      <c r="C938" s="1" t="s">
        <v>966</v>
      </c>
      <c r="D938" s="2" t="s">
        <v>1595</v>
      </c>
      <c r="E938" s="3" t="s">
        <v>1595</v>
      </c>
      <c r="F938" s="3" t="s">
        <v>1595</v>
      </c>
      <c r="G938" s="3" t="s">
        <v>47</v>
      </c>
      <c r="H938" s="28" t="s">
        <v>40</v>
      </c>
    </row>
    <row r="939" spans="2:8" x14ac:dyDescent="0.25">
      <c r="B939" s="27">
        <v>8120</v>
      </c>
      <c r="C939" s="1" t="s">
        <v>967</v>
      </c>
      <c r="D939" s="2" t="s">
        <v>1596</v>
      </c>
      <c r="E939" s="3" t="s">
        <v>1596</v>
      </c>
      <c r="F939" s="3" t="s">
        <v>1596</v>
      </c>
      <c r="G939" s="3" t="s">
        <v>60</v>
      </c>
      <c r="H939" s="28" t="s">
        <v>44</v>
      </c>
    </row>
    <row r="940" spans="2:8" x14ac:dyDescent="0.25">
      <c r="B940" s="27">
        <v>50698</v>
      </c>
      <c r="C940" s="1" t="s">
        <v>968</v>
      </c>
      <c r="D940" s="2" t="s">
        <v>1595</v>
      </c>
      <c r="E940" s="3" t="s">
        <v>1595</v>
      </c>
      <c r="F940" s="3" t="s">
        <v>1595</v>
      </c>
      <c r="G940" s="3" t="s">
        <v>39</v>
      </c>
      <c r="H940" s="28" t="s">
        <v>40</v>
      </c>
    </row>
    <row r="941" spans="2:8" x14ac:dyDescent="0.25">
      <c r="B941" s="27">
        <v>8837</v>
      </c>
      <c r="C941" s="1" t="s">
        <v>969</v>
      </c>
      <c r="D941" s="2" t="s">
        <v>1596</v>
      </c>
      <c r="E941" s="3" t="s">
        <v>1596</v>
      </c>
      <c r="F941" s="3" t="s">
        <v>1596</v>
      </c>
      <c r="G941" s="3" t="s">
        <v>58</v>
      </c>
      <c r="H941" s="28" t="s">
        <v>27</v>
      </c>
    </row>
    <row r="942" spans="2:8" x14ac:dyDescent="0.25">
      <c r="B942" s="27">
        <v>50595</v>
      </c>
      <c r="C942" s="1" t="s">
        <v>970</v>
      </c>
      <c r="D942" s="2" t="s">
        <v>1595</v>
      </c>
      <c r="E942" s="3" t="s">
        <v>1595</v>
      </c>
      <c r="F942" s="3" t="s">
        <v>1595</v>
      </c>
      <c r="G942" s="3" t="s">
        <v>71</v>
      </c>
      <c r="H942" s="28" t="s">
        <v>44</v>
      </c>
    </row>
    <row r="943" spans="2:8" x14ac:dyDescent="0.25">
      <c r="B943" s="27">
        <v>8564</v>
      </c>
      <c r="C943" s="1" t="s">
        <v>971</v>
      </c>
      <c r="D943" s="2" t="s">
        <v>1595</v>
      </c>
      <c r="E943" s="3" t="s">
        <v>1595</v>
      </c>
      <c r="F943" s="3" t="s">
        <v>1595</v>
      </c>
      <c r="G943" s="3" t="s">
        <v>62</v>
      </c>
      <c r="H943" s="28" t="s">
        <v>51</v>
      </c>
    </row>
    <row r="944" spans="2:8" x14ac:dyDescent="0.25">
      <c r="B944" s="27">
        <v>8667</v>
      </c>
      <c r="C944" s="1" t="s">
        <v>972</v>
      </c>
      <c r="D944" s="2" t="s">
        <v>1596</v>
      </c>
      <c r="E944" s="3" t="s">
        <v>1596</v>
      </c>
      <c r="F944" s="3" t="s">
        <v>1596</v>
      </c>
      <c r="G944" s="3" t="s">
        <v>84</v>
      </c>
      <c r="H944" s="28" t="s">
        <v>51</v>
      </c>
    </row>
    <row r="945" spans="2:8" x14ac:dyDescent="0.25">
      <c r="B945" s="27">
        <v>8534</v>
      </c>
      <c r="C945" s="1" t="s">
        <v>973</v>
      </c>
      <c r="D945" s="2" t="s">
        <v>1595</v>
      </c>
      <c r="E945" s="3" t="s">
        <v>1595</v>
      </c>
      <c r="F945" s="3" t="s">
        <v>1596</v>
      </c>
      <c r="G945" s="3" t="s">
        <v>130</v>
      </c>
      <c r="H945" s="28" t="s">
        <v>51</v>
      </c>
    </row>
    <row r="946" spans="2:8" x14ac:dyDescent="0.25">
      <c r="B946" s="27">
        <v>8423</v>
      </c>
      <c r="C946" s="1" t="s">
        <v>974</v>
      </c>
      <c r="D946" s="2" t="s">
        <v>1596</v>
      </c>
      <c r="E946" s="3" t="s">
        <v>1596</v>
      </c>
      <c r="F946" s="3" t="s">
        <v>1596</v>
      </c>
      <c r="G946" s="3" t="s">
        <v>58</v>
      </c>
      <c r="H946" s="28" t="s">
        <v>27</v>
      </c>
    </row>
    <row r="947" spans="2:8" x14ac:dyDescent="0.25">
      <c r="B947" s="27">
        <v>8343</v>
      </c>
      <c r="C947" s="1" t="s">
        <v>975</v>
      </c>
      <c r="D947" s="2" t="s">
        <v>1595</v>
      </c>
      <c r="E947" s="3" t="s">
        <v>1595</v>
      </c>
      <c r="F947" s="3" t="s">
        <v>1595</v>
      </c>
      <c r="G947" s="3" t="s">
        <v>47</v>
      </c>
      <c r="H947" s="28" t="s">
        <v>40</v>
      </c>
    </row>
    <row r="948" spans="2:8" x14ac:dyDescent="0.25">
      <c r="B948" s="27">
        <v>100108</v>
      </c>
      <c r="C948" s="1" t="s">
        <v>975</v>
      </c>
      <c r="D948" s="2" t="s">
        <v>1595</v>
      </c>
      <c r="E948" s="3" t="s">
        <v>1595</v>
      </c>
      <c r="F948" s="3" t="s">
        <v>1595</v>
      </c>
      <c r="G948" s="3" t="s">
        <v>47</v>
      </c>
      <c r="H948" s="28" t="s">
        <v>40</v>
      </c>
    </row>
    <row r="949" spans="2:8" x14ac:dyDescent="0.25">
      <c r="B949" s="27">
        <v>8750</v>
      </c>
      <c r="C949" s="1" t="s">
        <v>976</v>
      </c>
      <c r="D949" s="2" t="s">
        <v>1596</v>
      </c>
      <c r="E949" s="3" t="s">
        <v>1596</v>
      </c>
      <c r="F949" s="3" t="s">
        <v>1596</v>
      </c>
      <c r="G949" s="3" t="s">
        <v>136</v>
      </c>
      <c r="H949" s="28" t="s">
        <v>51</v>
      </c>
    </row>
    <row r="950" spans="2:8" x14ac:dyDescent="0.25">
      <c r="B950" s="27">
        <v>8635</v>
      </c>
      <c r="C950" s="1" t="s">
        <v>977</v>
      </c>
      <c r="D950" s="2" t="s">
        <v>1596</v>
      </c>
      <c r="E950" s="3" t="s">
        <v>1596</v>
      </c>
      <c r="F950" s="3" t="s">
        <v>1595</v>
      </c>
      <c r="G950" s="3" t="s">
        <v>56</v>
      </c>
      <c r="H950" s="28" t="s">
        <v>51</v>
      </c>
    </row>
    <row r="951" spans="2:8" x14ac:dyDescent="0.25">
      <c r="B951" s="27">
        <v>7976</v>
      </c>
      <c r="C951" s="1" t="s">
        <v>978</v>
      </c>
      <c r="D951" s="2" t="s">
        <v>1596</v>
      </c>
      <c r="E951" s="3" t="s">
        <v>1596</v>
      </c>
      <c r="F951" s="3" t="s">
        <v>1596</v>
      </c>
      <c r="G951" s="3" t="s">
        <v>53</v>
      </c>
      <c r="H951" s="28" t="s">
        <v>22</v>
      </c>
    </row>
    <row r="952" spans="2:8" x14ac:dyDescent="0.25">
      <c r="B952" s="27">
        <v>8405</v>
      </c>
      <c r="C952" s="1" t="s">
        <v>979</v>
      </c>
      <c r="D952" s="2" t="s">
        <v>1595</v>
      </c>
      <c r="E952" s="3" t="s">
        <v>1596</v>
      </c>
      <c r="F952" s="3" t="s">
        <v>1596</v>
      </c>
      <c r="G952" s="3" t="s">
        <v>53</v>
      </c>
      <c r="H952" s="28" t="s">
        <v>22</v>
      </c>
    </row>
    <row r="953" spans="2:8" x14ac:dyDescent="0.25">
      <c r="B953" s="27">
        <v>50695</v>
      </c>
      <c r="C953" s="1" t="s">
        <v>980</v>
      </c>
      <c r="D953" s="2" t="s">
        <v>1595</v>
      </c>
      <c r="E953" s="3" t="s">
        <v>1596</v>
      </c>
      <c r="F953" s="3" t="s">
        <v>1596</v>
      </c>
      <c r="G953" s="3" t="s">
        <v>39</v>
      </c>
      <c r="H953" s="28" t="s">
        <v>40</v>
      </c>
    </row>
    <row r="954" spans="2:8" x14ac:dyDescent="0.25">
      <c r="B954" s="27">
        <v>8322</v>
      </c>
      <c r="C954" s="1" t="s">
        <v>981</v>
      </c>
      <c r="D954" s="2" t="s">
        <v>1595</v>
      </c>
      <c r="E954" s="3" t="s">
        <v>1595</v>
      </c>
      <c r="F954" s="3" t="s">
        <v>1596</v>
      </c>
      <c r="G954" s="3" t="s">
        <v>39</v>
      </c>
      <c r="H954" s="28" t="s">
        <v>40</v>
      </c>
    </row>
    <row r="955" spans="2:8" x14ac:dyDescent="0.25">
      <c r="B955" s="27">
        <v>8152</v>
      </c>
      <c r="C955" s="1" t="s">
        <v>982</v>
      </c>
      <c r="D955" s="2" t="s">
        <v>1595</v>
      </c>
      <c r="E955" s="3" t="s">
        <v>1595</v>
      </c>
      <c r="F955" s="3" t="s">
        <v>1596</v>
      </c>
      <c r="G955" s="3" t="s">
        <v>88</v>
      </c>
      <c r="H955" s="28" t="s">
        <v>40</v>
      </c>
    </row>
    <row r="956" spans="2:8" x14ac:dyDescent="0.25">
      <c r="B956" s="27">
        <v>50605</v>
      </c>
      <c r="C956" s="1" t="s">
        <v>983</v>
      </c>
      <c r="D956" s="2" t="s">
        <v>1596</v>
      </c>
      <c r="E956" s="3" t="s">
        <v>1596</v>
      </c>
      <c r="F956" s="3" t="s">
        <v>1596</v>
      </c>
      <c r="G956" s="3" t="s">
        <v>21</v>
      </c>
      <c r="H956" s="28" t="s">
        <v>22</v>
      </c>
    </row>
    <row r="957" spans="2:8" x14ac:dyDescent="0.25">
      <c r="B957" s="27">
        <v>9030</v>
      </c>
      <c r="C957" s="1" t="s">
        <v>984</v>
      </c>
      <c r="D957" s="2" t="s">
        <v>1596</v>
      </c>
      <c r="E957" s="3" t="s">
        <v>1596</v>
      </c>
      <c r="F957" s="3" t="s">
        <v>1595</v>
      </c>
      <c r="G957" s="3" t="s">
        <v>53</v>
      </c>
      <c r="H957" s="28" t="s">
        <v>22</v>
      </c>
    </row>
    <row r="958" spans="2:8" x14ac:dyDescent="0.25">
      <c r="B958" s="27">
        <v>50570</v>
      </c>
      <c r="C958" s="1" t="s">
        <v>985</v>
      </c>
      <c r="D958" s="2" t="s">
        <v>1596</v>
      </c>
      <c r="E958" s="3" t="s">
        <v>1596</v>
      </c>
      <c r="F958" s="3" t="s">
        <v>1596</v>
      </c>
      <c r="G958" s="3" t="s">
        <v>43</v>
      </c>
      <c r="H958" s="28" t="s">
        <v>44</v>
      </c>
    </row>
    <row r="959" spans="2:8" x14ac:dyDescent="0.25">
      <c r="B959" s="27">
        <v>50587</v>
      </c>
      <c r="C959" s="1" t="s">
        <v>986</v>
      </c>
      <c r="D959" s="2" t="s">
        <v>1595</v>
      </c>
      <c r="E959" s="3" t="s">
        <v>1596</v>
      </c>
      <c r="F959" s="3" t="s">
        <v>1596</v>
      </c>
      <c r="G959" s="3" t="s">
        <v>43</v>
      </c>
      <c r="H959" s="28" t="s">
        <v>44</v>
      </c>
    </row>
    <row r="960" spans="2:8" x14ac:dyDescent="0.25">
      <c r="B960" s="27">
        <v>8310</v>
      </c>
      <c r="C960" s="1" t="s">
        <v>987</v>
      </c>
      <c r="D960" s="2" t="s">
        <v>1596</v>
      </c>
      <c r="E960" s="3" t="s">
        <v>1596</v>
      </c>
      <c r="F960" s="3" t="s">
        <v>1596</v>
      </c>
      <c r="G960" s="3" t="s">
        <v>47</v>
      </c>
      <c r="H960" s="28" t="s">
        <v>40</v>
      </c>
    </row>
    <row r="961" spans="2:8" x14ac:dyDescent="0.25">
      <c r="B961" s="27">
        <v>8656</v>
      </c>
      <c r="C961" s="1" t="s">
        <v>988</v>
      </c>
      <c r="D961" s="2" t="s">
        <v>1596</v>
      </c>
      <c r="E961" s="3" t="s">
        <v>1596</v>
      </c>
      <c r="F961" s="3" t="s">
        <v>1596</v>
      </c>
      <c r="G961" s="3" t="s">
        <v>56</v>
      </c>
      <c r="H961" s="28" t="s">
        <v>51</v>
      </c>
    </row>
    <row r="962" spans="2:8" x14ac:dyDescent="0.25">
      <c r="B962" s="27">
        <v>8967</v>
      </c>
      <c r="C962" s="1" t="s">
        <v>989</v>
      </c>
      <c r="D962" s="2" t="s">
        <v>1595</v>
      </c>
      <c r="E962" s="3" t="s">
        <v>1595</v>
      </c>
      <c r="F962" s="3" t="s">
        <v>1596</v>
      </c>
      <c r="G962" s="3" t="s">
        <v>73</v>
      </c>
      <c r="H962" s="28" t="s">
        <v>74</v>
      </c>
    </row>
    <row r="963" spans="2:8" x14ac:dyDescent="0.25">
      <c r="B963" s="27">
        <v>8048</v>
      </c>
      <c r="C963" s="1" t="s">
        <v>990</v>
      </c>
      <c r="D963" s="2" t="s">
        <v>1596</v>
      </c>
      <c r="E963" s="3" t="s">
        <v>1596</v>
      </c>
      <c r="F963" s="3" t="s">
        <v>1596</v>
      </c>
      <c r="G963" s="3" t="s">
        <v>43</v>
      </c>
      <c r="H963" s="28" t="s">
        <v>44</v>
      </c>
    </row>
    <row r="964" spans="2:8" x14ac:dyDescent="0.25">
      <c r="B964" s="27">
        <v>8302</v>
      </c>
      <c r="C964" s="1" t="s">
        <v>990</v>
      </c>
      <c r="D964" s="2" t="s">
        <v>1596</v>
      </c>
      <c r="E964" s="3" t="s">
        <v>1596</v>
      </c>
      <c r="F964" s="3" t="s">
        <v>1596</v>
      </c>
      <c r="G964" s="3" t="s">
        <v>47</v>
      </c>
      <c r="H964" s="28" t="s">
        <v>40</v>
      </c>
    </row>
    <row r="965" spans="2:8" x14ac:dyDescent="0.25">
      <c r="B965" s="27">
        <v>8224</v>
      </c>
      <c r="C965" s="1" t="s">
        <v>991</v>
      </c>
      <c r="D965" s="2" t="s">
        <v>1595</v>
      </c>
      <c r="E965" s="3" t="s">
        <v>1595</v>
      </c>
      <c r="F965" s="3" t="s">
        <v>1595</v>
      </c>
      <c r="G965" s="3" t="s">
        <v>43</v>
      </c>
      <c r="H965" s="28" t="s">
        <v>44</v>
      </c>
    </row>
    <row r="966" spans="2:8" x14ac:dyDescent="0.25">
      <c r="B966" s="27">
        <v>8153</v>
      </c>
      <c r="C966" s="1" t="s">
        <v>992</v>
      </c>
      <c r="D966" s="2" t="s">
        <v>1596</v>
      </c>
      <c r="E966" s="3" t="s">
        <v>1596</v>
      </c>
      <c r="F966" s="3" t="s">
        <v>1596</v>
      </c>
      <c r="G966" s="3" t="s">
        <v>88</v>
      </c>
      <c r="H966" s="28" t="s">
        <v>40</v>
      </c>
    </row>
    <row r="967" spans="2:8" x14ac:dyDescent="0.25">
      <c r="B967" s="27">
        <v>7960</v>
      </c>
      <c r="C967" s="1" t="s">
        <v>993</v>
      </c>
      <c r="D967" s="2" t="s">
        <v>1595</v>
      </c>
      <c r="E967" s="3" t="s">
        <v>1596</v>
      </c>
      <c r="F967" s="3" t="s">
        <v>1596</v>
      </c>
      <c r="G967" s="3" t="s">
        <v>53</v>
      </c>
      <c r="H967" s="28" t="s">
        <v>22</v>
      </c>
    </row>
    <row r="968" spans="2:8" x14ac:dyDescent="0.25">
      <c r="B968" s="27">
        <v>50691</v>
      </c>
      <c r="C968" s="1" t="s">
        <v>994</v>
      </c>
      <c r="D968" s="2" t="s">
        <v>1595</v>
      </c>
      <c r="E968" s="3" t="s">
        <v>1595</v>
      </c>
      <c r="F968" s="3" t="s">
        <v>1596</v>
      </c>
      <c r="G968" s="3" t="s">
        <v>39</v>
      </c>
      <c r="H968" s="28" t="s">
        <v>40</v>
      </c>
    </row>
    <row r="969" spans="2:8" x14ac:dyDescent="0.25">
      <c r="B969" s="27">
        <v>8394</v>
      </c>
      <c r="C969" s="1" t="s">
        <v>995</v>
      </c>
      <c r="D969" s="2" t="s">
        <v>1595</v>
      </c>
      <c r="E969" s="3" t="s">
        <v>1595</v>
      </c>
      <c r="F969" s="3" t="s">
        <v>1596</v>
      </c>
      <c r="G969" s="3" t="s">
        <v>39</v>
      </c>
      <c r="H969" s="28" t="s">
        <v>40</v>
      </c>
    </row>
    <row r="970" spans="2:8" x14ac:dyDescent="0.25">
      <c r="B970" s="27">
        <v>8965</v>
      </c>
      <c r="C970" s="1" t="s">
        <v>996</v>
      </c>
      <c r="D970" s="2" t="s">
        <v>1595</v>
      </c>
      <c r="E970" s="3" t="s">
        <v>1595</v>
      </c>
      <c r="F970" s="3" t="s">
        <v>1596</v>
      </c>
      <c r="G970" s="3" t="s">
        <v>73</v>
      </c>
      <c r="H970" s="28" t="s">
        <v>74</v>
      </c>
    </row>
    <row r="971" spans="2:8" x14ac:dyDescent="0.25">
      <c r="B971" s="27">
        <v>8417</v>
      </c>
      <c r="C971" s="1" t="s">
        <v>997</v>
      </c>
      <c r="D971" s="2" t="s">
        <v>1595</v>
      </c>
      <c r="E971" s="3" t="s">
        <v>1595</v>
      </c>
      <c r="F971" s="3" t="s">
        <v>1595</v>
      </c>
      <c r="G971" s="3" t="s">
        <v>58</v>
      </c>
      <c r="H971" s="28" t="s">
        <v>27</v>
      </c>
    </row>
    <row r="972" spans="2:8" x14ac:dyDescent="0.25">
      <c r="B972" s="27">
        <v>8831</v>
      </c>
      <c r="C972" s="1" t="s">
        <v>998</v>
      </c>
      <c r="D972" s="2" t="s">
        <v>1596</v>
      </c>
      <c r="E972" s="3" t="s">
        <v>1596</v>
      </c>
      <c r="F972" s="3" t="s">
        <v>1596</v>
      </c>
      <c r="G972" s="3" t="s">
        <v>113</v>
      </c>
      <c r="H972" s="28" t="s">
        <v>98</v>
      </c>
    </row>
    <row r="973" spans="2:8" x14ac:dyDescent="0.25">
      <c r="B973" s="27">
        <v>7986</v>
      </c>
      <c r="C973" s="1" t="s">
        <v>999</v>
      </c>
      <c r="D973" s="2" t="s">
        <v>1596</v>
      </c>
      <c r="E973" s="3" t="s">
        <v>1596</v>
      </c>
      <c r="F973" s="3" t="s">
        <v>1596</v>
      </c>
      <c r="G973" s="3" t="s">
        <v>123</v>
      </c>
      <c r="H973" s="28" t="s">
        <v>22</v>
      </c>
    </row>
    <row r="974" spans="2:8" x14ac:dyDescent="0.25">
      <c r="B974" s="27">
        <v>50706</v>
      </c>
      <c r="C974" s="1" t="s">
        <v>1000</v>
      </c>
      <c r="D974" s="2" t="s">
        <v>1595</v>
      </c>
      <c r="E974" s="3" t="s">
        <v>1595</v>
      </c>
      <c r="F974" s="3" t="s">
        <v>1595</v>
      </c>
      <c r="G974" s="3" t="s">
        <v>39</v>
      </c>
      <c r="H974" s="28" t="s">
        <v>40</v>
      </c>
    </row>
    <row r="975" spans="2:8" x14ac:dyDescent="0.25">
      <c r="B975" s="27">
        <v>7955</v>
      </c>
      <c r="C975" s="1" t="s">
        <v>1001</v>
      </c>
      <c r="D975" s="2" t="s">
        <v>1596</v>
      </c>
      <c r="E975" s="3" t="s">
        <v>1596</v>
      </c>
      <c r="F975" s="3" t="s">
        <v>1596</v>
      </c>
      <c r="G975" s="3" t="s">
        <v>53</v>
      </c>
      <c r="H975" s="28" t="s">
        <v>22</v>
      </c>
    </row>
    <row r="976" spans="2:8" x14ac:dyDescent="0.25">
      <c r="B976" s="27">
        <v>8307</v>
      </c>
      <c r="C976" s="1" t="s">
        <v>1002</v>
      </c>
      <c r="D976" s="2" t="s">
        <v>1596</v>
      </c>
      <c r="E976" s="3" t="s">
        <v>1596</v>
      </c>
      <c r="F976" s="3" t="s">
        <v>1596</v>
      </c>
      <c r="G976" s="3" t="s">
        <v>47</v>
      </c>
      <c r="H976" s="28" t="s">
        <v>40</v>
      </c>
    </row>
    <row r="977" spans="2:8" x14ac:dyDescent="0.25">
      <c r="B977" s="27">
        <v>50582</v>
      </c>
      <c r="C977" s="1" t="s">
        <v>1003</v>
      </c>
      <c r="D977" s="2" t="s">
        <v>1595</v>
      </c>
      <c r="E977" s="3" t="s">
        <v>1595</v>
      </c>
      <c r="F977" s="3" t="s">
        <v>1596</v>
      </c>
      <c r="G977" s="3" t="s">
        <v>43</v>
      </c>
      <c r="H977" s="28" t="s">
        <v>44</v>
      </c>
    </row>
    <row r="978" spans="2:8" x14ac:dyDescent="0.25">
      <c r="B978" s="27">
        <v>50687</v>
      </c>
      <c r="C978" s="1" t="s">
        <v>1004</v>
      </c>
      <c r="D978" s="2" t="s">
        <v>1595</v>
      </c>
      <c r="E978" s="3" t="s">
        <v>1595</v>
      </c>
      <c r="F978" s="3" t="s">
        <v>1595</v>
      </c>
      <c r="G978" s="3" t="s">
        <v>39</v>
      </c>
      <c r="H978" s="28" t="s">
        <v>40</v>
      </c>
    </row>
    <row r="979" spans="2:8" x14ac:dyDescent="0.25">
      <c r="B979" s="27">
        <v>9014</v>
      </c>
      <c r="C979" s="1" t="s">
        <v>1005</v>
      </c>
      <c r="D979" s="2" t="s">
        <v>1595</v>
      </c>
      <c r="E979" s="3" t="s">
        <v>1595</v>
      </c>
      <c r="F979" s="3" t="s">
        <v>1596</v>
      </c>
      <c r="G979" s="3" t="s">
        <v>328</v>
      </c>
      <c r="H979" s="28" t="s">
        <v>37</v>
      </c>
    </row>
    <row r="980" spans="2:8" x14ac:dyDescent="0.25">
      <c r="B980" s="27">
        <v>50670</v>
      </c>
      <c r="C980" s="1" t="s">
        <v>1006</v>
      </c>
      <c r="D980" s="2" t="s">
        <v>1595</v>
      </c>
      <c r="E980" s="3" t="s">
        <v>1595</v>
      </c>
      <c r="F980" s="3" t="s">
        <v>1596</v>
      </c>
      <c r="G980" s="3" t="s">
        <v>328</v>
      </c>
      <c r="H980" s="28" t="s">
        <v>37</v>
      </c>
    </row>
    <row r="981" spans="2:8" x14ac:dyDescent="0.25">
      <c r="B981" s="27">
        <v>8817</v>
      </c>
      <c r="C981" s="1" t="s">
        <v>1007</v>
      </c>
      <c r="D981" s="2" t="s">
        <v>1595</v>
      </c>
      <c r="E981" s="3" t="s">
        <v>1595</v>
      </c>
      <c r="F981" s="3" t="s">
        <v>1595</v>
      </c>
      <c r="G981" s="3" t="s">
        <v>113</v>
      </c>
      <c r="H981" s="28" t="s">
        <v>98</v>
      </c>
    </row>
    <row r="982" spans="2:8" x14ac:dyDescent="0.25">
      <c r="B982" s="27">
        <v>8828</v>
      </c>
      <c r="C982" s="1" t="s">
        <v>1007</v>
      </c>
      <c r="D982" s="2" t="s">
        <v>1595</v>
      </c>
      <c r="E982" s="3" t="s">
        <v>1595</v>
      </c>
      <c r="F982" s="3" t="s">
        <v>1595</v>
      </c>
      <c r="G982" s="3" t="s">
        <v>113</v>
      </c>
      <c r="H982" s="28" t="s">
        <v>98</v>
      </c>
    </row>
    <row r="983" spans="2:8" x14ac:dyDescent="0.25">
      <c r="B983" s="27">
        <v>50729</v>
      </c>
      <c r="C983" s="1" t="s">
        <v>1007</v>
      </c>
      <c r="D983" s="2" t="s">
        <v>1596</v>
      </c>
      <c r="E983" s="3" t="s">
        <v>1596</v>
      </c>
      <c r="F983" s="3" t="s">
        <v>1595</v>
      </c>
      <c r="G983" s="3" t="s">
        <v>113</v>
      </c>
      <c r="H983" s="28" t="s">
        <v>98</v>
      </c>
    </row>
    <row r="984" spans="2:8" x14ac:dyDescent="0.25">
      <c r="B984" s="27">
        <v>8354</v>
      </c>
      <c r="C984" s="1" t="s">
        <v>1008</v>
      </c>
      <c r="D984" s="2" t="s">
        <v>1595</v>
      </c>
      <c r="E984" s="3" t="s">
        <v>1595</v>
      </c>
      <c r="F984" s="3" t="s">
        <v>1596</v>
      </c>
      <c r="G984" s="3" t="s">
        <v>21</v>
      </c>
      <c r="H984" s="28" t="s">
        <v>22</v>
      </c>
    </row>
    <row r="985" spans="2:8" x14ac:dyDescent="0.25">
      <c r="B985" s="27">
        <v>50562</v>
      </c>
      <c r="C985" s="1" t="s">
        <v>1009</v>
      </c>
      <c r="D985" s="2" t="s">
        <v>1595</v>
      </c>
      <c r="E985" s="3" t="s">
        <v>1595</v>
      </c>
      <c r="F985" s="3" t="s">
        <v>1595</v>
      </c>
      <c r="G985" s="3" t="s">
        <v>43</v>
      </c>
      <c r="H985" s="28" t="s">
        <v>44</v>
      </c>
    </row>
    <row r="986" spans="2:8" x14ac:dyDescent="0.25">
      <c r="B986" s="27">
        <v>50571</v>
      </c>
      <c r="C986" s="1" t="s">
        <v>1010</v>
      </c>
      <c r="D986" s="2" t="s">
        <v>1596</v>
      </c>
      <c r="E986" s="3" t="s">
        <v>1596</v>
      </c>
      <c r="F986" s="3" t="s">
        <v>1596</v>
      </c>
      <c r="G986" s="3" t="s">
        <v>43</v>
      </c>
      <c r="H986" s="28" t="s">
        <v>44</v>
      </c>
    </row>
    <row r="987" spans="2:8" x14ac:dyDescent="0.25">
      <c r="B987" s="27">
        <v>50707</v>
      </c>
      <c r="C987" s="1" t="s">
        <v>1011</v>
      </c>
      <c r="D987" s="2" t="s">
        <v>1595</v>
      </c>
      <c r="E987" s="3" t="s">
        <v>1595</v>
      </c>
      <c r="F987" s="3" t="s">
        <v>1596</v>
      </c>
      <c r="G987" s="3" t="s">
        <v>39</v>
      </c>
      <c r="H987" s="28" t="s">
        <v>40</v>
      </c>
    </row>
    <row r="988" spans="2:8" x14ac:dyDescent="0.25">
      <c r="B988" s="27">
        <v>50573</v>
      </c>
      <c r="C988" s="1" t="s">
        <v>1012</v>
      </c>
      <c r="D988" s="2" t="s">
        <v>1596</v>
      </c>
      <c r="E988" s="3" t="s">
        <v>1596</v>
      </c>
      <c r="F988" s="3" t="s">
        <v>1596</v>
      </c>
      <c r="G988" s="3" t="s">
        <v>43</v>
      </c>
      <c r="H988" s="28" t="s">
        <v>44</v>
      </c>
    </row>
    <row r="989" spans="2:8" x14ac:dyDescent="0.25">
      <c r="B989" s="27">
        <v>8065</v>
      </c>
      <c r="C989" s="1" t="s">
        <v>1013</v>
      </c>
      <c r="D989" s="2" t="s">
        <v>1596</v>
      </c>
      <c r="E989" s="3" t="s">
        <v>1596</v>
      </c>
      <c r="F989" s="3" t="s">
        <v>1596</v>
      </c>
      <c r="G989" s="3" t="s">
        <v>43</v>
      </c>
      <c r="H989" s="28" t="s">
        <v>44</v>
      </c>
    </row>
    <row r="990" spans="2:8" x14ac:dyDescent="0.25">
      <c r="B990" s="27">
        <v>50554</v>
      </c>
      <c r="C990" s="1" t="s">
        <v>1014</v>
      </c>
      <c r="D990" s="2" t="s">
        <v>1596</v>
      </c>
      <c r="E990" s="3" t="s">
        <v>1596</v>
      </c>
      <c r="F990" s="3" t="s">
        <v>1596</v>
      </c>
      <c r="G990" s="3"/>
      <c r="H990" s="28" t="s">
        <v>51</v>
      </c>
    </row>
    <row r="991" spans="2:8" x14ac:dyDescent="0.25">
      <c r="B991" s="27">
        <v>7959</v>
      </c>
      <c r="C991" s="1" t="s">
        <v>1015</v>
      </c>
      <c r="D991" s="2" t="s">
        <v>1596</v>
      </c>
      <c r="E991" s="3" t="s">
        <v>1596</v>
      </c>
      <c r="F991" s="3" t="s">
        <v>1596</v>
      </c>
      <c r="G991" s="3" t="s">
        <v>53</v>
      </c>
      <c r="H991" s="28" t="s">
        <v>22</v>
      </c>
    </row>
    <row r="992" spans="2:8" x14ac:dyDescent="0.25">
      <c r="B992" s="27">
        <v>100123</v>
      </c>
      <c r="C992" s="1" t="s">
        <v>1016</v>
      </c>
      <c r="D992" s="2" t="s">
        <v>1595</v>
      </c>
      <c r="E992" s="3" t="s">
        <v>1596</v>
      </c>
      <c r="F992" s="3" t="s">
        <v>1595</v>
      </c>
      <c r="G992" s="3" t="s">
        <v>53</v>
      </c>
      <c r="H992" s="28" t="s">
        <v>22</v>
      </c>
    </row>
    <row r="993" spans="2:8" x14ac:dyDescent="0.25">
      <c r="B993" s="27">
        <v>8846</v>
      </c>
      <c r="C993" s="1" t="s">
        <v>1017</v>
      </c>
      <c r="D993" s="2" t="s">
        <v>1596</v>
      </c>
      <c r="E993" s="3" t="s">
        <v>1596</v>
      </c>
      <c r="F993" s="3" t="s">
        <v>1596</v>
      </c>
      <c r="G993" s="3" t="s">
        <v>113</v>
      </c>
      <c r="H993" s="28" t="s">
        <v>98</v>
      </c>
    </row>
    <row r="994" spans="2:8" x14ac:dyDescent="0.25">
      <c r="B994" s="27">
        <v>8797</v>
      </c>
      <c r="C994" s="1" t="s">
        <v>1018</v>
      </c>
      <c r="D994" s="2" t="s">
        <v>1595</v>
      </c>
      <c r="E994" s="3" t="s">
        <v>1595</v>
      </c>
      <c r="F994" s="3" t="s">
        <v>1595</v>
      </c>
      <c r="G994" s="3" t="s">
        <v>113</v>
      </c>
      <c r="H994" s="28" t="s">
        <v>98</v>
      </c>
    </row>
    <row r="995" spans="2:8" x14ac:dyDescent="0.25">
      <c r="B995" s="27">
        <v>8972</v>
      </c>
      <c r="C995" s="1" t="s">
        <v>1019</v>
      </c>
      <c r="D995" s="2" t="s">
        <v>1595</v>
      </c>
      <c r="E995" s="3" t="s">
        <v>1595</v>
      </c>
      <c r="F995" s="3" t="s">
        <v>1596</v>
      </c>
      <c r="G995" s="3" t="s">
        <v>275</v>
      </c>
      <c r="H995" s="28" t="s">
        <v>74</v>
      </c>
    </row>
    <row r="996" spans="2:8" x14ac:dyDescent="0.25">
      <c r="B996" s="27">
        <v>8174</v>
      </c>
      <c r="C996" s="1" t="s">
        <v>1020</v>
      </c>
      <c r="D996" s="2" t="s">
        <v>1596</v>
      </c>
      <c r="E996" s="3" t="s">
        <v>1596</v>
      </c>
      <c r="F996" s="3" t="s">
        <v>1596</v>
      </c>
      <c r="G996" s="3" t="s">
        <v>60</v>
      </c>
      <c r="H996" s="28" t="s">
        <v>44</v>
      </c>
    </row>
    <row r="997" spans="2:8" x14ac:dyDescent="0.25">
      <c r="B997" s="27">
        <v>50648</v>
      </c>
      <c r="C997" s="1" t="s">
        <v>1021</v>
      </c>
      <c r="D997" s="2" t="s">
        <v>1596</v>
      </c>
      <c r="E997" s="3" t="s">
        <v>1596</v>
      </c>
      <c r="F997" s="3" t="s">
        <v>1596</v>
      </c>
      <c r="G997" s="3" t="s">
        <v>174</v>
      </c>
      <c r="H997" s="28" t="s">
        <v>51</v>
      </c>
    </row>
    <row r="998" spans="2:8" x14ac:dyDescent="0.25">
      <c r="B998" s="27">
        <v>8698</v>
      </c>
      <c r="C998" s="1" t="s">
        <v>1022</v>
      </c>
      <c r="D998" s="2" t="s">
        <v>1596</v>
      </c>
      <c r="E998" s="3" t="s">
        <v>1596</v>
      </c>
      <c r="F998" s="3" t="s">
        <v>1596</v>
      </c>
      <c r="G998" s="3" t="s">
        <v>174</v>
      </c>
      <c r="H998" s="28" t="s">
        <v>51</v>
      </c>
    </row>
    <row r="999" spans="2:8" x14ac:dyDescent="0.25">
      <c r="B999" s="27">
        <v>8455</v>
      </c>
      <c r="C999" s="1" t="s">
        <v>1023</v>
      </c>
      <c r="D999" s="2" t="s">
        <v>1595</v>
      </c>
      <c r="E999" s="3" t="s">
        <v>1595</v>
      </c>
      <c r="F999" s="3" t="s">
        <v>1595</v>
      </c>
      <c r="G999" s="3" t="s">
        <v>26</v>
      </c>
      <c r="H999" s="28" t="s">
        <v>27</v>
      </c>
    </row>
    <row r="1000" spans="2:8" x14ac:dyDescent="0.25">
      <c r="B1000" s="27">
        <v>8454</v>
      </c>
      <c r="C1000" s="1" t="s">
        <v>1024</v>
      </c>
      <c r="D1000" s="2" t="s">
        <v>1596</v>
      </c>
      <c r="E1000" s="3" t="s">
        <v>1596</v>
      </c>
      <c r="F1000" s="3" t="s">
        <v>1595</v>
      </c>
      <c r="G1000" s="3" t="s">
        <v>26</v>
      </c>
      <c r="H1000" s="28" t="s">
        <v>27</v>
      </c>
    </row>
    <row r="1001" spans="2:8" x14ac:dyDescent="0.25">
      <c r="B1001" s="27">
        <v>50716</v>
      </c>
      <c r="C1001" s="1" t="s">
        <v>1024</v>
      </c>
      <c r="D1001" s="2" t="s">
        <v>1596</v>
      </c>
      <c r="E1001" s="3" t="s">
        <v>1596</v>
      </c>
      <c r="F1001" s="3" t="s">
        <v>1596</v>
      </c>
      <c r="G1001" s="3" t="s">
        <v>26</v>
      </c>
      <c r="H1001" s="28" t="s">
        <v>27</v>
      </c>
    </row>
    <row r="1002" spans="2:8" x14ac:dyDescent="0.25">
      <c r="B1002" s="27">
        <v>8554</v>
      </c>
      <c r="C1002" s="1" t="s">
        <v>1025</v>
      </c>
      <c r="D1002" s="2" t="s">
        <v>1596</v>
      </c>
      <c r="E1002" s="3" t="s">
        <v>1596</v>
      </c>
      <c r="F1002" s="3" t="s">
        <v>1596</v>
      </c>
      <c r="G1002" s="3" t="s">
        <v>62</v>
      </c>
      <c r="H1002" s="28" t="s">
        <v>51</v>
      </c>
    </row>
    <row r="1003" spans="2:8" x14ac:dyDescent="0.25">
      <c r="B1003" s="27">
        <v>8326</v>
      </c>
      <c r="C1003" s="1" t="s">
        <v>1026</v>
      </c>
      <c r="D1003" s="2" t="s">
        <v>1595</v>
      </c>
      <c r="E1003" s="3" t="s">
        <v>1595</v>
      </c>
      <c r="F1003" s="3" t="s">
        <v>1596</v>
      </c>
      <c r="G1003" s="3" t="s">
        <v>47</v>
      </c>
      <c r="H1003" s="28" t="s">
        <v>40</v>
      </c>
    </row>
    <row r="1004" spans="2:8" ht="30" x14ac:dyDescent="0.25">
      <c r="B1004" s="27">
        <v>50656</v>
      </c>
      <c r="C1004" s="1" t="s">
        <v>1027</v>
      </c>
      <c r="D1004" s="2" t="s">
        <v>1596</v>
      </c>
      <c r="E1004" s="3" t="s">
        <v>1596</v>
      </c>
      <c r="F1004" s="3" t="s">
        <v>1596</v>
      </c>
      <c r="G1004" s="3" t="s">
        <v>56</v>
      </c>
      <c r="H1004" s="28" t="s">
        <v>51</v>
      </c>
    </row>
    <row r="1005" spans="2:8" x14ac:dyDescent="0.25">
      <c r="B1005" s="27">
        <v>8636</v>
      </c>
      <c r="C1005" s="1" t="s">
        <v>1028</v>
      </c>
      <c r="D1005" s="2" t="s">
        <v>1596</v>
      </c>
      <c r="E1005" s="3" t="s">
        <v>1596</v>
      </c>
      <c r="F1005" s="3" t="s">
        <v>1596</v>
      </c>
      <c r="G1005" s="3" t="s">
        <v>56</v>
      </c>
      <c r="H1005" s="28" t="s">
        <v>51</v>
      </c>
    </row>
    <row r="1006" spans="2:8" x14ac:dyDescent="0.25">
      <c r="B1006" s="27">
        <v>50572</v>
      </c>
      <c r="C1006" s="1" t="s">
        <v>1029</v>
      </c>
      <c r="D1006" s="2" t="s">
        <v>1596</v>
      </c>
      <c r="E1006" s="3" t="s">
        <v>1596</v>
      </c>
      <c r="F1006" s="3" t="s">
        <v>1596</v>
      </c>
      <c r="G1006" s="3" t="s">
        <v>43</v>
      </c>
      <c r="H1006" s="28" t="s">
        <v>44</v>
      </c>
    </row>
    <row r="1007" spans="2:8" x14ac:dyDescent="0.25">
      <c r="B1007" s="27">
        <v>8357</v>
      </c>
      <c r="C1007" s="1" t="s">
        <v>1030</v>
      </c>
      <c r="D1007" s="2" t="s">
        <v>1596</v>
      </c>
      <c r="E1007" s="3" t="s">
        <v>1596</v>
      </c>
      <c r="F1007" s="3" t="s">
        <v>1596</v>
      </c>
      <c r="G1007" s="3" t="s">
        <v>47</v>
      </c>
      <c r="H1007" s="28" t="s">
        <v>40</v>
      </c>
    </row>
    <row r="1008" spans="2:8" x14ac:dyDescent="0.25">
      <c r="B1008" s="27">
        <v>8625</v>
      </c>
      <c r="C1008" s="1" t="s">
        <v>1031</v>
      </c>
      <c r="D1008" s="2" t="s">
        <v>1595</v>
      </c>
      <c r="E1008" s="3" t="s">
        <v>1595</v>
      </c>
      <c r="F1008" s="3" t="s">
        <v>1595</v>
      </c>
      <c r="G1008" s="3" t="s">
        <v>130</v>
      </c>
      <c r="H1008" s="28" t="s">
        <v>51</v>
      </c>
    </row>
    <row r="1009" spans="2:8" x14ac:dyDescent="0.25">
      <c r="B1009" s="27">
        <v>8851</v>
      </c>
      <c r="C1009" s="1" t="s">
        <v>1032</v>
      </c>
      <c r="D1009" s="2" t="s">
        <v>1596</v>
      </c>
      <c r="E1009" s="3" t="s">
        <v>1596</v>
      </c>
      <c r="F1009" s="3" t="s">
        <v>1596</v>
      </c>
      <c r="G1009" s="3" t="s">
        <v>36</v>
      </c>
      <c r="H1009" s="28" t="s">
        <v>37</v>
      </c>
    </row>
    <row r="1010" spans="2:8" x14ac:dyDescent="0.25">
      <c r="B1010" s="27">
        <v>8462</v>
      </c>
      <c r="C1010" s="1" t="s">
        <v>1033</v>
      </c>
      <c r="D1010" s="2" t="s">
        <v>1596</v>
      </c>
      <c r="E1010" s="3" t="s">
        <v>1596</v>
      </c>
      <c r="F1010" s="3" t="s">
        <v>1596</v>
      </c>
      <c r="G1010" s="3" t="s">
        <v>26</v>
      </c>
      <c r="H1010" s="28" t="s">
        <v>27</v>
      </c>
    </row>
    <row r="1011" spans="2:8" x14ac:dyDescent="0.25">
      <c r="B1011" s="27">
        <v>8251</v>
      </c>
      <c r="C1011" s="1" t="s">
        <v>1034</v>
      </c>
      <c r="D1011" s="2" t="s">
        <v>1595</v>
      </c>
      <c r="E1011" s="3" t="s">
        <v>1595</v>
      </c>
      <c r="F1011" s="3" t="s">
        <v>1595</v>
      </c>
      <c r="G1011" s="3" t="s">
        <v>71</v>
      </c>
      <c r="H1011" s="28" t="s">
        <v>44</v>
      </c>
    </row>
    <row r="1012" spans="2:8" x14ac:dyDescent="0.25">
      <c r="B1012" s="27">
        <v>100124</v>
      </c>
      <c r="C1012" s="1" t="s">
        <v>1035</v>
      </c>
      <c r="D1012" s="2" t="s">
        <v>1596</v>
      </c>
      <c r="E1012" s="3" t="s">
        <v>1596</v>
      </c>
      <c r="F1012" s="3" t="s">
        <v>1596</v>
      </c>
      <c r="G1012" s="3" t="s">
        <v>53</v>
      </c>
      <c r="H1012" s="28" t="s">
        <v>22</v>
      </c>
    </row>
    <row r="1013" spans="2:8" x14ac:dyDescent="0.25">
      <c r="B1013" s="27">
        <v>8087</v>
      </c>
      <c r="C1013" s="1" t="s">
        <v>1036</v>
      </c>
      <c r="D1013" s="2" t="s">
        <v>1596</v>
      </c>
      <c r="E1013" s="3" t="s">
        <v>1596</v>
      </c>
      <c r="F1013" s="3" t="s">
        <v>1596</v>
      </c>
      <c r="G1013" s="3" t="s">
        <v>60</v>
      </c>
      <c r="H1013" s="28" t="s">
        <v>44</v>
      </c>
    </row>
    <row r="1014" spans="2:8" x14ac:dyDescent="0.25">
      <c r="B1014" s="27">
        <v>8935</v>
      </c>
      <c r="C1014" s="1" t="s">
        <v>1037</v>
      </c>
      <c r="D1014" s="2" t="s">
        <v>1595</v>
      </c>
      <c r="E1014" s="3" t="s">
        <v>1596</v>
      </c>
      <c r="F1014" s="3" t="s">
        <v>1596</v>
      </c>
      <c r="G1014" s="3" t="s">
        <v>73</v>
      </c>
      <c r="H1014" s="28" t="s">
        <v>74</v>
      </c>
    </row>
    <row r="1015" spans="2:8" x14ac:dyDescent="0.25">
      <c r="B1015" s="27">
        <v>8695</v>
      </c>
      <c r="C1015" s="1" t="s">
        <v>1038</v>
      </c>
      <c r="D1015" s="2" t="s">
        <v>1596</v>
      </c>
      <c r="E1015" s="3" t="s">
        <v>1596</v>
      </c>
      <c r="F1015" s="3" t="s">
        <v>1596</v>
      </c>
      <c r="G1015" s="3" t="s">
        <v>174</v>
      </c>
      <c r="H1015" s="28" t="s">
        <v>51</v>
      </c>
    </row>
    <row r="1016" spans="2:8" x14ac:dyDescent="0.25">
      <c r="B1016" s="27">
        <v>8810</v>
      </c>
      <c r="C1016" s="1" t="s">
        <v>1039</v>
      </c>
      <c r="D1016" s="2" t="s">
        <v>1595</v>
      </c>
      <c r="E1016" s="3" t="s">
        <v>1595</v>
      </c>
      <c r="F1016" s="3" t="s">
        <v>1596</v>
      </c>
      <c r="G1016" s="3" t="s">
        <v>113</v>
      </c>
      <c r="H1016" s="28" t="s">
        <v>98</v>
      </c>
    </row>
    <row r="1017" spans="2:8" x14ac:dyDescent="0.25">
      <c r="B1017" s="27">
        <v>50600</v>
      </c>
      <c r="C1017" s="1" t="s">
        <v>1040</v>
      </c>
      <c r="D1017" s="2" t="s">
        <v>1596</v>
      </c>
      <c r="E1017" s="3" t="s">
        <v>1596</v>
      </c>
      <c r="F1017" s="3" t="s">
        <v>1596</v>
      </c>
      <c r="G1017" s="3" t="s">
        <v>88</v>
      </c>
      <c r="H1017" s="28" t="s">
        <v>40</v>
      </c>
    </row>
    <row r="1018" spans="2:8" x14ac:dyDescent="0.25">
      <c r="B1018" s="27">
        <v>7938</v>
      </c>
      <c r="C1018" s="1" t="s">
        <v>1041</v>
      </c>
      <c r="D1018" s="2" t="s">
        <v>1596</v>
      </c>
      <c r="E1018" s="3" t="s">
        <v>1596</v>
      </c>
      <c r="F1018" s="3" t="s">
        <v>1596</v>
      </c>
      <c r="G1018" s="3" t="s">
        <v>21</v>
      </c>
      <c r="H1018" s="28" t="s">
        <v>22</v>
      </c>
    </row>
    <row r="1019" spans="2:8" x14ac:dyDescent="0.25">
      <c r="B1019" s="27">
        <v>8272</v>
      </c>
      <c r="C1019" s="1" t="s">
        <v>1042</v>
      </c>
      <c r="D1019" s="2" t="s">
        <v>1595</v>
      </c>
      <c r="E1019" s="3" t="s">
        <v>1596</v>
      </c>
      <c r="F1019" s="3" t="s">
        <v>1596</v>
      </c>
      <c r="G1019" s="3" t="s">
        <v>39</v>
      </c>
      <c r="H1019" s="28" t="s">
        <v>40</v>
      </c>
    </row>
    <row r="1020" spans="2:8" x14ac:dyDescent="0.25">
      <c r="B1020" s="27">
        <v>8339</v>
      </c>
      <c r="C1020" s="1" t="s">
        <v>1043</v>
      </c>
      <c r="D1020" s="2" t="s">
        <v>1595</v>
      </c>
      <c r="E1020" s="3" t="s">
        <v>1596</v>
      </c>
      <c r="F1020" s="3" t="s">
        <v>1596</v>
      </c>
      <c r="G1020" s="3" t="s">
        <v>21</v>
      </c>
      <c r="H1020" s="28" t="s">
        <v>22</v>
      </c>
    </row>
    <row r="1021" spans="2:8" x14ac:dyDescent="0.25">
      <c r="B1021" s="27">
        <v>8473</v>
      </c>
      <c r="C1021" s="1" t="s">
        <v>1044</v>
      </c>
      <c r="D1021" s="2" t="s">
        <v>1595</v>
      </c>
      <c r="E1021" s="3" t="s">
        <v>1595</v>
      </c>
      <c r="F1021" s="3" t="s">
        <v>1596</v>
      </c>
      <c r="G1021" s="3" t="s">
        <v>26</v>
      </c>
      <c r="H1021" s="28" t="s">
        <v>27</v>
      </c>
    </row>
    <row r="1022" spans="2:8" x14ac:dyDescent="0.25">
      <c r="B1022" s="27">
        <v>8741</v>
      </c>
      <c r="C1022" s="1" t="s">
        <v>1045</v>
      </c>
      <c r="D1022" s="2" t="s">
        <v>1596</v>
      </c>
      <c r="E1022" s="3" t="s">
        <v>1596</v>
      </c>
      <c r="F1022" s="3" t="s">
        <v>1596</v>
      </c>
      <c r="G1022" s="3" t="s">
        <v>50</v>
      </c>
      <c r="H1022" s="28" t="s">
        <v>51</v>
      </c>
    </row>
    <row r="1023" spans="2:8" x14ac:dyDescent="0.25">
      <c r="B1023" s="27">
        <v>100133</v>
      </c>
      <c r="C1023" s="1" t="s">
        <v>1046</v>
      </c>
      <c r="D1023" s="2" t="s">
        <v>1595</v>
      </c>
      <c r="E1023" s="3" t="s">
        <v>1596</v>
      </c>
      <c r="F1023" s="3" t="s">
        <v>1596</v>
      </c>
      <c r="G1023" s="3" t="s">
        <v>21</v>
      </c>
      <c r="H1023" s="28" t="s">
        <v>22</v>
      </c>
    </row>
    <row r="1024" spans="2:8" x14ac:dyDescent="0.25">
      <c r="B1024" s="27">
        <v>8229</v>
      </c>
      <c r="C1024" s="1" t="s">
        <v>1047</v>
      </c>
      <c r="D1024" s="2" t="s">
        <v>1596</v>
      </c>
      <c r="E1024" s="3" t="s">
        <v>1596</v>
      </c>
      <c r="F1024" s="3" t="s">
        <v>1596</v>
      </c>
      <c r="G1024" s="3" t="s">
        <v>43</v>
      </c>
      <c r="H1024" s="28" t="s">
        <v>44</v>
      </c>
    </row>
    <row r="1025" spans="2:8" x14ac:dyDescent="0.25">
      <c r="B1025" s="27">
        <v>50708</v>
      </c>
      <c r="C1025" s="1" t="s">
        <v>1048</v>
      </c>
      <c r="D1025" s="2" t="s">
        <v>1595</v>
      </c>
      <c r="E1025" s="3" t="s">
        <v>1595</v>
      </c>
      <c r="F1025" s="3" t="s">
        <v>1596</v>
      </c>
      <c r="G1025" s="3" t="s">
        <v>43</v>
      </c>
      <c r="H1025" s="28" t="s">
        <v>44</v>
      </c>
    </row>
    <row r="1026" spans="2:8" x14ac:dyDescent="0.25">
      <c r="B1026" s="27">
        <v>8156</v>
      </c>
      <c r="C1026" s="1" t="s">
        <v>1049</v>
      </c>
      <c r="D1026" s="2" t="s">
        <v>1596</v>
      </c>
      <c r="E1026" s="3" t="s">
        <v>1596</v>
      </c>
      <c r="F1026" s="3" t="s">
        <v>1596</v>
      </c>
      <c r="G1026" s="3" t="s">
        <v>71</v>
      </c>
      <c r="H1026" s="28" t="s">
        <v>44</v>
      </c>
    </row>
    <row r="1027" spans="2:8" x14ac:dyDescent="0.25">
      <c r="B1027" s="27">
        <v>8157</v>
      </c>
      <c r="C1027" s="1" t="s">
        <v>1050</v>
      </c>
      <c r="D1027" s="2" t="s">
        <v>1596</v>
      </c>
      <c r="E1027" s="3" t="s">
        <v>1596</v>
      </c>
      <c r="F1027" s="3" t="s">
        <v>1596</v>
      </c>
      <c r="G1027" s="3" t="s">
        <v>71</v>
      </c>
      <c r="H1027" s="28" t="s">
        <v>44</v>
      </c>
    </row>
    <row r="1028" spans="2:8" x14ac:dyDescent="0.25">
      <c r="B1028" s="27">
        <v>8158</v>
      </c>
      <c r="C1028" s="1" t="s">
        <v>1050</v>
      </c>
      <c r="D1028" s="2" t="s">
        <v>1596</v>
      </c>
      <c r="E1028" s="3" t="s">
        <v>1596</v>
      </c>
      <c r="F1028" s="3" t="s">
        <v>1596</v>
      </c>
      <c r="G1028" s="3" t="s">
        <v>71</v>
      </c>
      <c r="H1028" s="28" t="s">
        <v>44</v>
      </c>
    </row>
    <row r="1029" spans="2:8" x14ac:dyDescent="0.25">
      <c r="B1029" s="27">
        <v>8161</v>
      </c>
      <c r="C1029" s="1" t="s">
        <v>1050</v>
      </c>
      <c r="D1029" s="2" t="s">
        <v>1595</v>
      </c>
      <c r="E1029" s="3" t="s">
        <v>1596</v>
      </c>
      <c r="F1029" s="3" t="s">
        <v>1596</v>
      </c>
      <c r="G1029" s="3" t="s">
        <v>71</v>
      </c>
      <c r="H1029" s="28" t="s">
        <v>44</v>
      </c>
    </row>
    <row r="1030" spans="2:8" x14ac:dyDescent="0.25">
      <c r="B1030" s="27">
        <v>50555</v>
      </c>
      <c r="C1030" s="1" t="s">
        <v>1050</v>
      </c>
      <c r="D1030" s="2" t="s">
        <v>1596</v>
      </c>
      <c r="E1030" s="3" t="s">
        <v>1596</v>
      </c>
      <c r="F1030" s="3" t="s">
        <v>1596</v>
      </c>
      <c r="G1030" s="3" t="s">
        <v>60</v>
      </c>
      <c r="H1030" s="28" t="s">
        <v>44</v>
      </c>
    </row>
    <row r="1031" spans="2:8" x14ac:dyDescent="0.25">
      <c r="B1031" s="27">
        <v>8226</v>
      </c>
      <c r="C1031" s="1" t="s">
        <v>1051</v>
      </c>
      <c r="D1031" s="2" t="s">
        <v>1595</v>
      </c>
      <c r="E1031" s="3" t="s">
        <v>1595</v>
      </c>
      <c r="F1031" s="3" t="s">
        <v>1596</v>
      </c>
      <c r="G1031" s="3" t="s">
        <v>43</v>
      </c>
      <c r="H1031" s="28" t="s">
        <v>44</v>
      </c>
    </row>
    <row r="1032" spans="2:8" x14ac:dyDescent="0.25">
      <c r="B1032" s="27">
        <v>50574</v>
      </c>
      <c r="C1032" s="1" t="s">
        <v>1052</v>
      </c>
      <c r="D1032" s="2" t="s">
        <v>1596</v>
      </c>
      <c r="E1032" s="3" t="s">
        <v>1596</v>
      </c>
      <c r="F1032" s="3" t="s">
        <v>1596</v>
      </c>
      <c r="G1032" s="3" t="s">
        <v>43</v>
      </c>
      <c r="H1032" s="28" t="s">
        <v>44</v>
      </c>
    </row>
    <row r="1033" spans="2:8" x14ac:dyDescent="0.25">
      <c r="B1033" s="27">
        <v>8474</v>
      </c>
      <c r="C1033" s="1" t="s">
        <v>1053</v>
      </c>
      <c r="D1033" s="2" t="s">
        <v>1595</v>
      </c>
      <c r="E1033" s="3" t="s">
        <v>1595</v>
      </c>
      <c r="F1033" s="3" t="s">
        <v>1596</v>
      </c>
      <c r="G1033" s="3" t="s">
        <v>26</v>
      </c>
      <c r="H1033" s="28" t="s">
        <v>27</v>
      </c>
    </row>
    <row r="1034" spans="2:8" x14ac:dyDescent="0.25">
      <c r="B1034" s="27">
        <v>100107</v>
      </c>
      <c r="C1034" s="1" t="s">
        <v>1054</v>
      </c>
      <c r="D1034" s="2" t="s">
        <v>1595</v>
      </c>
      <c r="E1034" s="3" t="s">
        <v>1595</v>
      </c>
      <c r="F1034" s="3" t="s">
        <v>1595</v>
      </c>
      <c r="G1034" s="3" t="s">
        <v>53</v>
      </c>
      <c r="H1034" s="28" t="s">
        <v>22</v>
      </c>
    </row>
    <row r="1035" spans="2:8" x14ac:dyDescent="0.25">
      <c r="B1035" s="27">
        <v>100136</v>
      </c>
      <c r="C1035" s="1" t="s">
        <v>1055</v>
      </c>
      <c r="D1035" s="2" t="s">
        <v>1595</v>
      </c>
      <c r="E1035" s="3" t="s">
        <v>1595</v>
      </c>
      <c r="F1035" s="3" t="s">
        <v>1595</v>
      </c>
      <c r="G1035" s="3" t="s">
        <v>21</v>
      </c>
      <c r="H1035" s="28" t="s">
        <v>22</v>
      </c>
    </row>
    <row r="1036" spans="2:8" x14ac:dyDescent="0.25">
      <c r="B1036" s="27">
        <v>8007</v>
      </c>
      <c r="C1036" s="1" t="s">
        <v>1056</v>
      </c>
      <c r="D1036" s="2" t="s">
        <v>1595</v>
      </c>
      <c r="E1036" s="3" t="s">
        <v>1595</v>
      </c>
      <c r="F1036" s="3" t="s">
        <v>1596</v>
      </c>
      <c r="G1036" s="3" t="s">
        <v>21</v>
      </c>
      <c r="H1036" s="28" t="s">
        <v>22</v>
      </c>
    </row>
    <row r="1037" spans="2:8" x14ac:dyDescent="0.25">
      <c r="B1037" s="27">
        <v>8973</v>
      </c>
      <c r="C1037" s="1" t="s">
        <v>1057</v>
      </c>
      <c r="D1037" s="2" t="s">
        <v>1595</v>
      </c>
      <c r="E1037" s="3" t="s">
        <v>1595</v>
      </c>
      <c r="F1037" s="3" t="s">
        <v>1596</v>
      </c>
      <c r="G1037" s="3" t="s">
        <v>275</v>
      </c>
      <c r="H1037" s="28" t="s">
        <v>74</v>
      </c>
    </row>
    <row r="1038" spans="2:8" x14ac:dyDescent="0.25">
      <c r="B1038" s="27">
        <v>50613</v>
      </c>
      <c r="C1038" s="1" t="s">
        <v>1058</v>
      </c>
      <c r="D1038" s="2" t="s">
        <v>1596</v>
      </c>
      <c r="E1038" s="3" t="s">
        <v>1596</v>
      </c>
      <c r="F1038" s="3" t="s">
        <v>1596</v>
      </c>
      <c r="G1038" s="3" t="s">
        <v>113</v>
      </c>
      <c r="H1038" s="28" t="s">
        <v>98</v>
      </c>
    </row>
    <row r="1039" spans="2:8" x14ac:dyDescent="0.25">
      <c r="B1039" s="27">
        <v>8588</v>
      </c>
      <c r="C1039" s="1" t="s">
        <v>1059</v>
      </c>
      <c r="D1039" s="2" t="s">
        <v>1595</v>
      </c>
      <c r="E1039" s="3" t="s">
        <v>1595</v>
      </c>
      <c r="F1039" s="3" t="s">
        <v>1595</v>
      </c>
      <c r="G1039" s="3" t="s">
        <v>50</v>
      </c>
      <c r="H1039" s="28" t="s">
        <v>51</v>
      </c>
    </row>
    <row r="1040" spans="2:8" x14ac:dyDescent="0.25">
      <c r="B1040" s="27">
        <v>8895</v>
      </c>
      <c r="C1040" s="1" t="s">
        <v>1060</v>
      </c>
      <c r="D1040" s="2" t="s">
        <v>1595</v>
      </c>
      <c r="E1040" s="3" t="s">
        <v>1595</v>
      </c>
      <c r="F1040" s="3" t="s">
        <v>1596</v>
      </c>
      <c r="G1040" s="3" t="s">
        <v>36</v>
      </c>
      <c r="H1040" s="28" t="s">
        <v>37</v>
      </c>
    </row>
    <row r="1041" spans="2:8" x14ac:dyDescent="0.25">
      <c r="B1041" s="27">
        <v>8986</v>
      </c>
      <c r="C1041" s="1" t="s">
        <v>1061</v>
      </c>
      <c r="D1041" s="2" t="s">
        <v>1595</v>
      </c>
      <c r="E1041" s="3" t="s">
        <v>1595</v>
      </c>
      <c r="F1041" s="3" t="s">
        <v>1595</v>
      </c>
      <c r="G1041" s="3" t="s">
        <v>36</v>
      </c>
      <c r="H1041" s="28" t="s">
        <v>37</v>
      </c>
    </row>
    <row r="1042" spans="2:8" x14ac:dyDescent="0.25">
      <c r="B1042" s="27">
        <v>8194</v>
      </c>
      <c r="C1042" s="1" t="s">
        <v>1062</v>
      </c>
      <c r="D1042" s="2" t="s">
        <v>1596</v>
      </c>
      <c r="E1042" s="3" t="s">
        <v>1596</v>
      </c>
      <c r="F1042" s="3" t="s">
        <v>1596</v>
      </c>
      <c r="G1042" s="3" t="s">
        <v>110</v>
      </c>
      <c r="H1042" s="28" t="s">
        <v>51</v>
      </c>
    </row>
    <row r="1043" spans="2:8" x14ac:dyDescent="0.25">
      <c r="B1043" s="27">
        <v>50717</v>
      </c>
      <c r="C1043" s="1" t="s">
        <v>1063</v>
      </c>
      <c r="D1043" s="2" t="s">
        <v>1596</v>
      </c>
      <c r="E1043" s="3" t="s">
        <v>1596</v>
      </c>
      <c r="F1043" s="3" t="s">
        <v>1595</v>
      </c>
      <c r="G1043" s="3" t="s">
        <v>26</v>
      </c>
      <c r="H1043" s="28" t="s">
        <v>27</v>
      </c>
    </row>
    <row r="1044" spans="2:8" x14ac:dyDescent="0.25">
      <c r="B1044" s="27">
        <v>8433</v>
      </c>
      <c r="C1044" s="1" t="s">
        <v>1064</v>
      </c>
      <c r="D1044" s="2" t="s">
        <v>1595</v>
      </c>
      <c r="E1044" s="3" t="s">
        <v>1595</v>
      </c>
      <c r="F1044" s="3" t="s">
        <v>1596</v>
      </c>
      <c r="G1044" s="3" t="s">
        <v>58</v>
      </c>
      <c r="H1044" s="28" t="s">
        <v>27</v>
      </c>
    </row>
    <row r="1045" spans="2:8" x14ac:dyDescent="0.25">
      <c r="B1045" s="27">
        <v>8384</v>
      </c>
      <c r="C1045" s="1" t="s">
        <v>1065</v>
      </c>
      <c r="D1045" s="2" t="s">
        <v>1595</v>
      </c>
      <c r="E1045" s="3" t="s">
        <v>1595</v>
      </c>
      <c r="F1045" s="3" t="s">
        <v>1595</v>
      </c>
      <c r="G1045" s="3" t="s">
        <v>39</v>
      </c>
      <c r="H1045" s="28" t="s">
        <v>40</v>
      </c>
    </row>
    <row r="1046" spans="2:8" x14ac:dyDescent="0.25">
      <c r="B1046" s="27">
        <v>8683</v>
      </c>
      <c r="C1046" s="1" t="s">
        <v>1066</v>
      </c>
      <c r="D1046" s="2" t="s">
        <v>1595</v>
      </c>
      <c r="E1046" s="3" t="s">
        <v>1595</v>
      </c>
      <c r="F1046" s="3" t="s">
        <v>1596</v>
      </c>
      <c r="G1046" s="3" t="s">
        <v>56</v>
      </c>
      <c r="H1046" s="28" t="s">
        <v>51</v>
      </c>
    </row>
    <row r="1047" spans="2:8" x14ac:dyDescent="0.25">
      <c r="B1047" s="27">
        <v>50719</v>
      </c>
      <c r="C1047" s="1" t="s">
        <v>1067</v>
      </c>
      <c r="D1047" s="2" t="s">
        <v>1596</v>
      </c>
      <c r="E1047" s="3" t="s">
        <v>1596</v>
      </c>
      <c r="F1047" s="3" t="s">
        <v>1596</v>
      </c>
      <c r="G1047" s="3" t="s">
        <v>26</v>
      </c>
      <c r="H1047" s="28" t="s">
        <v>27</v>
      </c>
    </row>
    <row r="1048" spans="2:8" x14ac:dyDescent="0.25">
      <c r="B1048" s="27">
        <v>8563</v>
      </c>
      <c r="C1048" s="1" t="s">
        <v>1068</v>
      </c>
      <c r="D1048" s="2" t="s">
        <v>1595</v>
      </c>
      <c r="E1048" s="3" t="s">
        <v>1595</v>
      </c>
      <c r="F1048" s="3" t="s">
        <v>1595</v>
      </c>
      <c r="G1048" s="3" t="s">
        <v>62</v>
      </c>
      <c r="H1048" s="28" t="s">
        <v>51</v>
      </c>
    </row>
    <row r="1049" spans="2:8" x14ac:dyDescent="0.25">
      <c r="B1049" s="27">
        <v>50578</v>
      </c>
      <c r="C1049" s="1" t="s">
        <v>1069</v>
      </c>
      <c r="D1049" s="2" t="s">
        <v>1596</v>
      </c>
      <c r="E1049" s="3" t="s">
        <v>1596</v>
      </c>
      <c r="F1049" s="3" t="s">
        <v>1596</v>
      </c>
      <c r="G1049" s="3" t="s">
        <v>43</v>
      </c>
      <c r="H1049" s="28" t="s">
        <v>44</v>
      </c>
    </row>
    <row r="1050" spans="2:8" x14ac:dyDescent="0.25">
      <c r="B1050" s="27">
        <v>8130</v>
      </c>
      <c r="C1050" s="1" t="s">
        <v>1070</v>
      </c>
      <c r="D1050" s="2" t="s">
        <v>1596</v>
      </c>
      <c r="E1050" s="3" t="s">
        <v>1596</v>
      </c>
      <c r="F1050" s="3" t="s">
        <v>1596</v>
      </c>
      <c r="G1050" s="3" t="s">
        <v>69</v>
      </c>
      <c r="H1050" s="28" t="s">
        <v>40</v>
      </c>
    </row>
    <row r="1051" spans="2:8" x14ac:dyDescent="0.25">
      <c r="B1051" s="27">
        <v>8404</v>
      </c>
      <c r="C1051" s="1" t="s">
        <v>1071</v>
      </c>
      <c r="D1051" s="2" t="s">
        <v>1595</v>
      </c>
      <c r="E1051" s="3" t="s">
        <v>1595</v>
      </c>
      <c r="F1051" s="3" t="s">
        <v>1595</v>
      </c>
      <c r="G1051" s="3" t="s">
        <v>53</v>
      </c>
      <c r="H1051" s="28" t="s">
        <v>22</v>
      </c>
    </row>
    <row r="1052" spans="2:8" x14ac:dyDescent="0.25">
      <c r="B1052" s="27">
        <v>8428</v>
      </c>
      <c r="C1052" s="1" t="s">
        <v>1071</v>
      </c>
      <c r="D1052" s="2" t="s">
        <v>1595</v>
      </c>
      <c r="E1052" s="3" t="s">
        <v>1596</v>
      </c>
      <c r="F1052" s="3" t="s">
        <v>1596</v>
      </c>
      <c r="G1052" s="3" t="s">
        <v>58</v>
      </c>
      <c r="H1052" s="28" t="s">
        <v>27</v>
      </c>
    </row>
    <row r="1053" spans="2:8" x14ac:dyDescent="0.25">
      <c r="B1053" s="27">
        <v>8974</v>
      </c>
      <c r="C1053" s="1" t="s">
        <v>1071</v>
      </c>
      <c r="D1053" s="2" t="s">
        <v>1595</v>
      </c>
      <c r="E1053" s="3" t="s">
        <v>1595</v>
      </c>
      <c r="F1053" s="3" t="s">
        <v>1595</v>
      </c>
      <c r="G1053" s="3" t="s">
        <v>275</v>
      </c>
      <c r="H1053" s="28" t="s">
        <v>74</v>
      </c>
    </row>
    <row r="1054" spans="2:8" x14ac:dyDescent="0.25">
      <c r="B1054" s="27">
        <v>8377</v>
      </c>
      <c r="C1054" s="1" t="s">
        <v>1072</v>
      </c>
      <c r="D1054" s="2" t="s">
        <v>1596</v>
      </c>
      <c r="E1054" s="3" t="s">
        <v>1596</v>
      </c>
      <c r="F1054" s="3" t="s">
        <v>1596</v>
      </c>
      <c r="G1054" s="3" t="s">
        <v>39</v>
      </c>
      <c r="H1054" s="28" t="s">
        <v>40</v>
      </c>
    </row>
    <row r="1055" spans="2:8" x14ac:dyDescent="0.25">
      <c r="B1055" s="27">
        <v>7982</v>
      </c>
      <c r="C1055" s="1" t="s">
        <v>1073</v>
      </c>
      <c r="D1055" s="2" t="s">
        <v>1596</v>
      </c>
      <c r="E1055" s="3" t="s">
        <v>1596</v>
      </c>
      <c r="F1055" s="3" t="s">
        <v>1596</v>
      </c>
      <c r="G1055" s="3" t="s">
        <v>123</v>
      </c>
      <c r="H1055" s="28" t="s">
        <v>22</v>
      </c>
    </row>
    <row r="1056" spans="2:8" x14ac:dyDescent="0.25">
      <c r="B1056" s="27">
        <v>8313</v>
      </c>
      <c r="C1056" s="1" t="s">
        <v>1074</v>
      </c>
      <c r="D1056" s="2" t="s">
        <v>1595</v>
      </c>
      <c r="E1056" s="3" t="s">
        <v>1596</v>
      </c>
      <c r="F1056" s="3" t="s">
        <v>1596</v>
      </c>
      <c r="G1056" s="3" t="s">
        <v>47</v>
      </c>
      <c r="H1056" s="28" t="s">
        <v>40</v>
      </c>
    </row>
    <row r="1057" spans="2:8" x14ac:dyDescent="0.25">
      <c r="B1057" s="27">
        <v>50617</v>
      </c>
      <c r="C1057" s="1" t="s">
        <v>1075</v>
      </c>
      <c r="D1057" s="2" t="s">
        <v>1595</v>
      </c>
      <c r="E1057" s="3" t="s">
        <v>1595</v>
      </c>
      <c r="F1057" s="3" t="s">
        <v>1596</v>
      </c>
      <c r="G1057" s="3" t="s">
        <v>113</v>
      </c>
      <c r="H1057" s="28" t="s">
        <v>98</v>
      </c>
    </row>
    <row r="1058" spans="2:8" x14ac:dyDescent="0.25">
      <c r="B1058" s="27">
        <v>8918</v>
      </c>
      <c r="C1058" s="1" t="s">
        <v>1076</v>
      </c>
      <c r="D1058" s="2" t="s">
        <v>1595</v>
      </c>
      <c r="E1058" s="3" t="s">
        <v>1596</v>
      </c>
      <c r="F1058" s="3" t="s">
        <v>1596</v>
      </c>
      <c r="G1058" s="3" t="s">
        <v>73</v>
      </c>
      <c r="H1058" s="28" t="s">
        <v>74</v>
      </c>
    </row>
    <row r="1059" spans="2:8" x14ac:dyDescent="0.25">
      <c r="B1059" s="27">
        <v>8042</v>
      </c>
      <c r="C1059" s="1" t="s">
        <v>1077</v>
      </c>
      <c r="D1059" s="2" t="s">
        <v>1596</v>
      </c>
      <c r="E1059" s="3" t="s">
        <v>1596</v>
      </c>
      <c r="F1059" s="3" t="s">
        <v>1596</v>
      </c>
      <c r="G1059" s="3" t="s">
        <v>43</v>
      </c>
      <c r="H1059" s="28" t="s">
        <v>44</v>
      </c>
    </row>
    <row r="1060" spans="2:8" x14ac:dyDescent="0.25">
      <c r="B1060" s="27">
        <v>8770</v>
      </c>
      <c r="C1060" s="1" t="s">
        <v>1078</v>
      </c>
      <c r="D1060" s="2" t="s">
        <v>1595</v>
      </c>
      <c r="E1060" s="3" t="s">
        <v>1595</v>
      </c>
      <c r="F1060" s="3" t="s">
        <v>1595</v>
      </c>
      <c r="G1060" s="3" t="s">
        <v>136</v>
      </c>
      <c r="H1060" s="28" t="s">
        <v>51</v>
      </c>
    </row>
    <row r="1061" spans="2:8" x14ac:dyDescent="0.25">
      <c r="B1061" s="27">
        <v>8116</v>
      </c>
      <c r="C1061" s="1" t="s">
        <v>1079</v>
      </c>
      <c r="D1061" s="2" t="s">
        <v>1596</v>
      </c>
      <c r="E1061" s="3" t="s">
        <v>1596</v>
      </c>
      <c r="F1061" s="3" t="s">
        <v>1596</v>
      </c>
      <c r="G1061" s="3" t="s">
        <v>60</v>
      </c>
      <c r="H1061" s="28" t="s">
        <v>44</v>
      </c>
    </row>
    <row r="1062" spans="2:8" x14ac:dyDescent="0.25">
      <c r="B1062" s="27">
        <v>8663</v>
      </c>
      <c r="C1062" s="1" t="s">
        <v>1080</v>
      </c>
      <c r="D1062" s="2" t="s">
        <v>1596</v>
      </c>
      <c r="E1062" s="3" t="s">
        <v>1596</v>
      </c>
      <c r="F1062" s="3" t="s">
        <v>1596</v>
      </c>
      <c r="G1062" s="3" t="s">
        <v>56</v>
      </c>
      <c r="H1062" s="28" t="s">
        <v>51</v>
      </c>
    </row>
    <row r="1063" spans="2:8" x14ac:dyDescent="0.25">
      <c r="B1063" s="27">
        <v>100129</v>
      </c>
      <c r="C1063" s="1" t="s">
        <v>1081</v>
      </c>
      <c r="D1063" s="2" t="s">
        <v>1595</v>
      </c>
      <c r="E1063" s="3" t="s">
        <v>1596</v>
      </c>
      <c r="F1063" s="3" t="s">
        <v>1596</v>
      </c>
      <c r="G1063" s="3" t="s">
        <v>21</v>
      </c>
      <c r="H1063" s="28" t="s">
        <v>22</v>
      </c>
    </row>
    <row r="1064" spans="2:8" x14ac:dyDescent="0.25">
      <c r="B1064" s="27">
        <v>9045</v>
      </c>
      <c r="C1064" s="1" t="s">
        <v>1082</v>
      </c>
      <c r="D1064" s="2" t="s">
        <v>1595</v>
      </c>
      <c r="E1064" s="3" t="s">
        <v>1596</v>
      </c>
      <c r="F1064" s="3" t="s">
        <v>1596</v>
      </c>
      <c r="G1064" s="3" t="s">
        <v>21</v>
      </c>
      <c r="H1064" s="28" t="s">
        <v>22</v>
      </c>
    </row>
    <row r="1065" spans="2:8" x14ac:dyDescent="0.25">
      <c r="B1065" s="27">
        <v>8808</v>
      </c>
      <c r="C1065" s="1" t="s">
        <v>1083</v>
      </c>
      <c r="D1065" s="2" t="s">
        <v>1595</v>
      </c>
      <c r="E1065" s="3" t="s">
        <v>1595</v>
      </c>
      <c r="F1065" s="3" t="s">
        <v>1596</v>
      </c>
      <c r="G1065" s="3" t="s">
        <v>113</v>
      </c>
      <c r="H1065" s="28" t="s">
        <v>98</v>
      </c>
    </row>
    <row r="1066" spans="2:8" x14ac:dyDescent="0.25">
      <c r="B1066" s="27">
        <v>7979</v>
      </c>
      <c r="C1066" s="1" t="s">
        <v>1084</v>
      </c>
      <c r="D1066" s="2" t="s">
        <v>1596</v>
      </c>
      <c r="E1066" s="3" t="s">
        <v>1596</v>
      </c>
      <c r="F1066" s="3" t="s">
        <v>1596</v>
      </c>
      <c r="G1066" s="3" t="s">
        <v>53</v>
      </c>
      <c r="H1066" s="28" t="s">
        <v>22</v>
      </c>
    </row>
    <row r="1067" spans="2:8" x14ac:dyDescent="0.25">
      <c r="B1067" s="27">
        <v>8984</v>
      </c>
      <c r="C1067" s="1" t="s">
        <v>1085</v>
      </c>
      <c r="D1067" s="2" t="s">
        <v>1595</v>
      </c>
      <c r="E1067" s="3" t="s">
        <v>1595</v>
      </c>
      <c r="F1067" s="3" t="s">
        <v>1595</v>
      </c>
      <c r="G1067" s="3" t="s">
        <v>36</v>
      </c>
      <c r="H1067" s="28" t="s">
        <v>37</v>
      </c>
    </row>
    <row r="1068" spans="2:8" x14ac:dyDescent="0.25">
      <c r="B1068" s="27">
        <v>8577</v>
      </c>
      <c r="C1068" s="1" t="s">
        <v>1086</v>
      </c>
      <c r="D1068" s="2" t="s">
        <v>1595</v>
      </c>
      <c r="E1068" s="3" t="s">
        <v>1595</v>
      </c>
      <c r="F1068" s="3" t="s">
        <v>1595</v>
      </c>
      <c r="G1068" s="3" t="s">
        <v>136</v>
      </c>
      <c r="H1068" s="28" t="s">
        <v>51</v>
      </c>
    </row>
    <row r="1069" spans="2:8" x14ac:dyDescent="0.25">
      <c r="B1069" s="27">
        <v>50608</v>
      </c>
      <c r="C1069" s="1" t="s">
        <v>1087</v>
      </c>
      <c r="D1069" s="2" t="s">
        <v>1595</v>
      </c>
      <c r="E1069" s="3" t="s">
        <v>1595</v>
      </c>
      <c r="F1069" s="3" t="s">
        <v>1595</v>
      </c>
      <c r="G1069" s="3" t="s">
        <v>113</v>
      </c>
      <c r="H1069" s="28" t="s">
        <v>98</v>
      </c>
    </row>
    <row r="1070" spans="2:8" x14ac:dyDescent="0.25">
      <c r="B1070" s="27">
        <v>50501</v>
      </c>
      <c r="C1070" s="1" t="s">
        <v>1088</v>
      </c>
      <c r="D1070" s="2" t="s">
        <v>1595</v>
      </c>
      <c r="E1070" s="3" t="s">
        <v>1595</v>
      </c>
      <c r="F1070" s="3" t="s">
        <v>1595</v>
      </c>
      <c r="G1070" s="3" t="s">
        <v>97</v>
      </c>
      <c r="H1070" s="28" t="s">
        <v>98</v>
      </c>
    </row>
    <row r="1071" spans="2:8" x14ac:dyDescent="0.25">
      <c r="B1071" s="27">
        <v>8818</v>
      </c>
      <c r="C1071" s="1" t="s">
        <v>1089</v>
      </c>
      <c r="D1071" s="2" t="s">
        <v>1595</v>
      </c>
      <c r="E1071" s="3" t="s">
        <v>1595</v>
      </c>
      <c r="F1071" s="3" t="s">
        <v>1595</v>
      </c>
      <c r="G1071" s="3" t="s">
        <v>113</v>
      </c>
      <c r="H1071" s="28" t="s">
        <v>98</v>
      </c>
    </row>
    <row r="1072" spans="2:8" x14ac:dyDescent="0.25">
      <c r="B1072" s="27">
        <v>8314</v>
      </c>
      <c r="C1072" s="1" t="s">
        <v>1090</v>
      </c>
      <c r="D1072" s="2" t="s">
        <v>1595</v>
      </c>
      <c r="E1072" s="3" t="s">
        <v>1595</v>
      </c>
      <c r="F1072" s="3" t="s">
        <v>1596</v>
      </c>
      <c r="G1072" s="3" t="s">
        <v>47</v>
      </c>
      <c r="H1072" s="28" t="s">
        <v>40</v>
      </c>
    </row>
    <row r="1073" spans="2:8" x14ac:dyDescent="0.25">
      <c r="B1073" s="27">
        <v>8823</v>
      </c>
      <c r="C1073" s="1" t="s">
        <v>1091</v>
      </c>
      <c r="D1073" s="2" t="s">
        <v>1595</v>
      </c>
      <c r="E1073" s="3" t="s">
        <v>1595</v>
      </c>
      <c r="F1073" s="3" t="s">
        <v>1595</v>
      </c>
      <c r="G1073" s="3" t="s">
        <v>113</v>
      </c>
      <c r="H1073" s="28" t="s">
        <v>98</v>
      </c>
    </row>
    <row r="1074" spans="2:8" x14ac:dyDescent="0.25">
      <c r="B1074" s="27">
        <v>8515</v>
      </c>
      <c r="C1074" s="1" t="s">
        <v>1092</v>
      </c>
      <c r="D1074" s="2" t="s">
        <v>1595</v>
      </c>
      <c r="E1074" s="3" t="s">
        <v>1595</v>
      </c>
      <c r="F1074" s="3" t="s">
        <v>1595</v>
      </c>
      <c r="G1074" s="3" t="s">
        <v>26</v>
      </c>
      <c r="H1074" s="28" t="s">
        <v>27</v>
      </c>
    </row>
    <row r="1075" spans="2:8" x14ac:dyDescent="0.25">
      <c r="B1075" s="27">
        <v>8772</v>
      </c>
      <c r="C1075" s="1" t="s">
        <v>1093</v>
      </c>
      <c r="D1075" s="2" t="s">
        <v>1595</v>
      </c>
      <c r="E1075" s="3" t="s">
        <v>1595</v>
      </c>
      <c r="F1075" s="3" t="s">
        <v>1595</v>
      </c>
      <c r="G1075" s="3" t="s">
        <v>26</v>
      </c>
      <c r="H1075" s="28" t="s">
        <v>27</v>
      </c>
    </row>
    <row r="1076" spans="2:8" x14ac:dyDescent="0.25">
      <c r="B1076" s="27">
        <v>8990</v>
      </c>
      <c r="C1076" s="1" t="s">
        <v>1094</v>
      </c>
      <c r="D1076" s="2" t="s">
        <v>1595</v>
      </c>
      <c r="E1076" s="3" t="s">
        <v>1595</v>
      </c>
      <c r="F1076" s="3" t="s">
        <v>1595</v>
      </c>
      <c r="G1076" s="3" t="s">
        <v>36</v>
      </c>
      <c r="H1076" s="28" t="s">
        <v>37</v>
      </c>
    </row>
    <row r="1077" spans="2:8" x14ac:dyDescent="0.25">
      <c r="B1077" s="27">
        <v>8478</v>
      </c>
      <c r="C1077" s="1" t="s">
        <v>1095</v>
      </c>
      <c r="D1077" s="2" t="s">
        <v>1596</v>
      </c>
      <c r="E1077" s="3" t="s">
        <v>1596</v>
      </c>
      <c r="F1077" s="3" t="s">
        <v>1596</v>
      </c>
      <c r="G1077" s="3" t="s">
        <v>26</v>
      </c>
      <c r="H1077" s="28" t="s">
        <v>27</v>
      </c>
    </row>
    <row r="1078" spans="2:8" x14ac:dyDescent="0.25">
      <c r="B1078" s="27">
        <v>8936</v>
      </c>
      <c r="C1078" s="1" t="s">
        <v>1096</v>
      </c>
      <c r="D1078" s="2" t="s">
        <v>1596</v>
      </c>
      <c r="E1078" s="3" t="s">
        <v>1596</v>
      </c>
      <c r="F1078" s="3" t="s">
        <v>1596</v>
      </c>
      <c r="G1078" s="3" t="s">
        <v>73</v>
      </c>
      <c r="H1078" s="28" t="s">
        <v>74</v>
      </c>
    </row>
    <row r="1079" spans="2:8" x14ac:dyDescent="0.25">
      <c r="B1079" s="27">
        <v>8814</v>
      </c>
      <c r="C1079" s="1" t="s">
        <v>1097</v>
      </c>
      <c r="D1079" s="2" t="s">
        <v>1596</v>
      </c>
      <c r="E1079" s="3" t="s">
        <v>1596</v>
      </c>
      <c r="F1079" s="3" t="s">
        <v>1596</v>
      </c>
      <c r="G1079" s="3" t="s">
        <v>113</v>
      </c>
      <c r="H1079" s="28" t="s">
        <v>98</v>
      </c>
    </row>
    <row r="1080" spans="2:8" x14ac:dyDescent="0.25">
      <c r="B1080" s="27">
        <v>8833</v>
      </c>
      <c r="C1080" s="1" t="s">
        <v>1098</v>
      </c>
      <c r="D1080" s="2" t="s">
        <v>1595</v>
      </c>
      <c r="E1080" s="3" t="s">
        <v>1595</v>
      </c>
      <c r="F1080" s="3" t="s">
        <v>1596</v>
      </c>
      <c r="G1080" s="3" t="s">
        <v>58</v>
      </c>
      <c r="H1080" s="28" t="s">
        <v>27</v>
      </c>
    </row>
    <row r="1081" spans="2:8" x14ac:dyDescent="0.25">
      <c r="B1081" s="27">
        <v>8570</v>
      </c>
      <c r="C1081" s="1" t="s">
        <v>1099</v>
      </c>
      <c r="D1081" s="2" t="s">
        <v>1595</v>
      </c>
      <c r="E1081" s="3" t="s">
        <v>1596</v>
      </c>
      <c r="F1081" s="3" t="s">
        <v>1596</v>
      </c>
      <c r="G1081" s="3" t="s">
        <v>62</v>
      </c>
      <c r="H1081" s="28" t="s">
        <v>51</v>
      </c>
    </row>
    <row r="1082" spans="2:8" x14ac:dyDescent="0.25">
      <c r="B1082" s="27">
        <v>50682</v>
      </c>
      <c r="C1082" s="1" t="s">
        <v>1100</v>
      </c>
      <c r="D1082" s="2" t="s">
        <v>1595</v>
      </c>
      <c r="E1082" s="3" t="s">
        <v>1595</v>
      </c>
      <c r="F1082" s="3" t="s">
        <v>1595</v>
      </c>
      <c r="G1082" s="3" t="s">
        <v>36</v>
      </c>
      <c r="H1082" s="28" t="s">
        <v>37</v>
      </c>
    </row>
    <row r="1083" spans="2:8" x14ac:dyDescent="0.25">
      <c r="B1083" s="27">
        <v>8844</v>
      </c>
      <c r="C1083" s="1" t="s">
        <v>1101</v>
      </c>
      <c r="D1083" s="2" t="s">
        <v>1596</v>
      </c>
      <c r="E1083" s="3" t="s">
        <v>1596</v>
      </c>
      <c r="F1083" s="3" t="s">
        <v>1596</v>
      </c>
      <c r="G1083" s="3" t="s">
        <v>113</v>
      </c>
      <c r="H1083" s="28" t="s">
        <v>98</v>
      </c>
    </row>
    <row r="1084" spans="2:8" x14ac:dyDescent="0.25">
      <c r="B1084" s="27">
        <v>8437</v>
      </c>
      <c r="C1084" s="1" t="s">
        <v>1102</v>
      </c>
      <c r="D1084" s="2" t="s">
        <v>1595</v>
      </c>
      <c r="E1084" s="3" t="s">
        <v>1595</v>
      </c>
      <c r="F1084" s="3" t="s">
        <v>1596</v>
      </c>
      <c r="G1084" s="3" t="s">
        <v>26</v>
      </c>
      <c r="H1084" s="28" t="s">
        <v>27</v>
      </c>
    </row>
    <row r="1085" spans="2:8" x14ac:dyDescent="0.25">
      <c r="B1085" s="27">
        <v>8864</v>
      </c>
      <c r="C1085" s="1" t="s">
        <v>1103</v>
      </c>
      <c r="D1085" s="2" t="s">
        <v>1596</v>
      </c>
      <c r="E1085" s="3" t="s">
        <v>1596</v>
      </c>
      <c r="F1085" s="3" t="s">
        <v>1596</v>
      </c>
      <c r="G1085" s="3" t="s">
        <v>36</v>
      </c>
      <c r="H1085" s="28" t="s">
        <v>37</v>
      </c>
    </row>
    <row r="1086" spans="2:8" x14ac:dyDescent="0.25">
      <c r="B1086" s="27">
        <v>8409</v>
      </c>
      <c r="C1086" s="1" t="s">
        <v>1104</v>
      </c>
      <c r="D1086" s="2" t="s">
        <v>1595</v>
      </c>
      <c r="E1086" s="3" t="s">
        <v>1595</v>
      </c>
      <c r="F1086" s="3" t="s">
        <v>1596</v>
      </c>
      <c r="G1086" s="3" t="s">
        <v>58</v>
      </c>
      <c r="H1086" s="28" t="s">
        <v>27</v>
      </c>
    </row>
    <row r="1087" spans="2:8" x14ac:dyDescent="0.25">
      <c r="B1087" s="27">
        <v>8565</v>
      </c>
      <c r="C1087" s="1" t="s">
        <v>1105</v>
      </c>
      <c r="D1087" s="2" t="s">
        <v>1595</v>
      </c>
      <c r="E1087" s="3" t="s">
        <v>1595</v>
      </c>
      <c r="F1087" s="3" t="s">
        <v>1595</v>
      </c>
      <c r="G1087" s="3" t="s">
        <v>62</v>
      </c>
      <c r="H1087" s="28" t="s">
        <v>51</v>
      </c>
    </row>
    <row r="1088" spans="2:8" x14ac:dyDescent="0.25">
      <c r="B1088" s="27">
        <v>8866</v>
      </c>
      <c r="C1088" s="1" t="s">
        <v>1106</v>
      </c>
      <c r="D1088" s="2" t="s">
        <v>1596</v>
      </c>
      <c r="E1088" s="3" t="s">
        <v>1596</v>
      </c>
      <c r="F1088" s="3" t="s">
        <v>1596</v>
      </c>
      <c r="G1088" s="3" t="s">
        <v>36</v>
      </c>
      <c r="H1088" s="28" t="s">
        <v>37</v>
      </c>
    </row>
    <row r="1089" spans="2:8" x14ac:dyDescent="0.25">
      <c r="B1089" s="27">
        <v>100132</v>
      </c>
      <c r="C1089" s="1" t="s">
        <v>1107</v>
      </c>
      <c r="D1089" s="2" t="s">
        <v>1595</v>
      </c>
      <c r="E1089" s="3" t="s">
        <v>1596</v>
      </c>
      <c r="F1089" s="3" t="s">
        <v>1596</v>
      </c>
      <c r="G1089" s="3" t="s">
        <v>21</v>
      </c>
      <c r="H1089" s="28" t="s">
        <v>22</v>
      </c>
    </row>
    <row r="1090" spans="2:8" x14ac:dyDescent="0.25">
      <c r="B1090" s="27">
        <v>8782</v>
      </c>
      <c r="C1090" s="1" t="s">
        <v>1108</v>
      </c>
      <c r="D1090" s="2" t="s">
        <v>1596</v>
      </c>
      <c r="E1090" s="3" t="s">
        <v>1596</v>
      </c>
      <c r="F1090" s="3" t="s">
        <v>1596</v>
      </c>
      <c r="G1090" s="3" t="s">
        <v>113</v>
      </c>
      <c r="H1090" s="28" t="s">
        <v>98</v>
      </c>
    </row>
    <row r="1091" spans="2:8" x14ac:dyDescent="0.25">
      <c r="B1091" s="27">
        <v>8222</v>
      </c>
      <c r="C1091" s="1" t="s">
        <v>1109</v>
      </c>
      <c r="D1091" s="2" t="s">
        <v>1595</v>
      </c>
      <c r="E1091" s="3" t="s">
        <v>1595</v>
      </c>
      <c r="F1091" s="3" t="s">
        <v>1595</v>
      </c>
      <c r="G1091" s="3" t="s">
        <v>43</v>
      </c>
      <c r="H1091" s="28" t="s">
        <v>44</v>
      </c>
    </row>
    <row r="1092" spans="2:8" x14ac:dyDescent="0.25">
      <c r="B1092" s="27">
        <v>8260</v>
      </c>
      <c r="C1092" s="1" t="s">
        <v>1110</v>
      </c>
      <c r="D1092" s="2" t="s">
        <v>1595</v>
      </c>
      <c r="E1092" s="3" t="s">
        <v>1595</v>
      </c>
      <c r="F1092" s="3" t="s">
        <v>1596</v>
      </c>
      <c r="G1092" s="3" t="s">
        <v>71</v>
      </c>
      <c r="H1092" s="28" t="s">
        <v>44</v>
      </c>
    </row>
    <row r="1093" spans="2:8" x14ac:dyDescent="0.25">
      <c r="B1093" s="27">
        <v>50593</v>
      </c>
      <c r="C1093" s="1" t="s">
        <v>1110</v>
      </c>
      <c r="D1093" s="2" t="s">
        <v>1595</v>
      </c>
      <c r="E1093" s="3" t="s">
        <v>1596</v>
      </c>
      <c r="F1093" s="3" t="s">
        <v>1596</v>
      </c>
      <c r="G1093" s="3" t="s">
        <v>71</v>
      </c>
      <c r="H1093" s="28" t="s">
        <v>44</v>
      </c>
    </row>
    <row r="1094" spans="2:8" x14ac:dyDescent="0.25">
      <c r="B1094" s="27">
        <v>50688</v>
      </c>
      <c r="C1094" s="1" t="s">
        <v>1111</v>
      </c>
      <c r="D1094" s="2" t="s">
        <v>1596</v>
      </c>
      <c r="E1094" s="3" t="s">
        <v>1596</v>
      </c>
      <c r="F1094" s="3" t="s">
        <v>1596</v>
      </c>
      <c r="G1094" s="3" t="s">
        <v>39</v>
      </c>
      <c r="H1094" s="28" t="s">
        <v>40</v>
      </c>
    </row>
    <row r="1095" spans="2:8" x14ac:dyDescent="0.25">
      <c r="B1095" s="27">
        <v>8594</v>
      </c>
      <c r="C1095" s="1" t="s">
        <v>1112</v>
      </c>
      <c r="D1095" s="2" t="s">
        <v>1596</v>
      </c>
      <c r="E1095" s="3" t="s">
        <v>1596</v>
      </c>
      <c r="F1095" s="3" t="s">
        <v>1596</v>
      </c>
      <c r="G1095" s="3" t="s">
        <v>50</v>
      </c>
      <c r="H1095" s="28" t="s">
        <v>51</v>
      </c>
    </row>
    <row r="1096" spans="2:8" x14ac:dyDescent="0.25">
      <c r="B1096" s="27">
        <v>8596</v>
      </c>
      <c r="C1096" s="1" t="s">
        <v>1113</v>
      </c>
      <c r="D1096" s="2" t="s">
        <v>1596</v>
      </c>
      <c r="E1096" s="3" t="s">
        <v>1596</v>
      </c>
      <c r="F1096" s="3" t="s">
        <v>1596</v>
      </c>
      <c r="G1096" s="3" t="s">
        <v>50</v>
      </c>
      <c r="H1096" s="28" t="s">
        <v>51</v>
      </c>
    </row>
    <row r="1097" spans="2:8" x14ac:dyDescent="0.25">
      <c r="B1097" s="27">
        <v>9009</v>
      </c>
      <c r="C1097" s="1" t="s">
        <v>1114</v>
      </c>
      <c r="D1097" s="2" t="s">
        <v>1596</v>
      </c>
      <c r="E1097" s="3" t="s">
        <v>1596</v>
      </c>
      <c r="F1097" s="3" t="s">
        <v>1595</v>
      </c>
      <c r="G1097" s="3" t="s">
        <v>328</v>
      </c>
      <c r="H1097" s="28" t="s">
        <v>37</v>
      </c>
    </row>
    <row r="1098" spans="2:8" x14ac:dyDescent="0.25">
      <c r="B1098" s="27">
        <v>50712</v>
      </c>
      <c r="C1098" s="1" t="s">
        <v>1115</v>
      </c>
      <c r="D1098" s="2" t="s">
        <v>1596</v>
      </c>
      <c r="E1098" s="3" t="s">
        <v>1596</v>
      </c>
      <c r="F1098" s="3" t="s">
        <v>1595</v>
      </c>
      <c r="G1098" s="3" t="s">
        <v>26</v>
      </c>
      <c r="H1098" s="28" t="s">
        <v>27</v>
      </c>
    </row>
    <row r="1099" spans="2:8" ht="30" x14ac:dyDescent="0.25">
      <c r="B1099" s="27">
        <v>8510</v>
      </c>
      <c r="C1099" s="1" t="s">
        <v>1116</v>
      </c>
      <c r="D1099" s="2" t="s">
        <v>1596</v>
      </c>
      <c r="E1099" s="3" t="s">
        <v>1596</v>
      </c>
      <c r="F1099" s="3" t="s">
        <v>1595</v>
      </c>
      <c r="G1099" s="3" t="s">
        <v>26</v>
      </c>
      <c r="H1099" s="28" t="s">
        <v>27</v>
      </c>
    </row>
    <row r="1100" spans="2:8" x14ac:dyDescent="0.25">
      <c r="B1100" s="27">
        <v>50637</v>
      </c>
      <c r="C1100" s="1" t="s">
        <v>1117</v>
      </c>
      <c r="D1100" s="2" t="s">
        <v>1595</v>
      </c>
      <c r="E1100" s="3" t="s">
        <v>1595</v>
      </c>
      <c r="F1100" s="3" t="s">
        <v>1595</v>
      </c>
      <c r="G1100" s="3" t="s">
        <v>136</v>
      </c>
      <c r="H1100" s="28" t="s">
        <v>51</v>
      </c>
    </row>
    <row r="1101" spans="2:8" x14ac:dyDescent="0.25">
      <c r="B1101" s="27">
        <v>8975</v>
      </c>
      <c r="C1101" s="1" t="s">
        <v>1118</v>
      </c>
      <c r="D1101" s="2" t="s">
        <v>1595</v>
      </c>
      <c r="E1101" s="3" t="s">
        <v>1595</v>
      </c>
      <c r="F1101" s="3" t="s">
        <v>1595</v>
      </c>
      <c r="G1101" s="3" t="s">
        <v>275</v>
      </c>
      <c r="H1101" s="28" t="s">
        <v>74</v>
      </c>
    </row>
    <row r="1102" spans="2:8" x14ac:dyDescent="0.25">
      <c r="B1102" s="27">
        <v>50603</v>
      </c>
      <c r="C1102" s="1" t="s">
        <v>1119</v>
      </c>
      <c r="D1102" s="2" t="s">
        <v>1595</v>
      </c>
      <c r="E1102" s="3" t="s">
        <v>1595</v>
      </c>
      <c r="F1102" s="3" t="s">
        <v>1596</v>
      </c>
      <c r="G1102" s="3" t="s">
        <v>21</v>
      </c>
      <c r="H1102" s="28" t="s">
        <v>22</v>
      </c>
    </row>
    <row r="1103" spans="2:8" x14ac:dyDescent="0.25">
      <c r="B1103" s="27">
        <v>8593</v>
      </c>
      <c r="C1103" s="1" t="s">
        <v>1120</v>
      </c>
      <c r="D1103" s="2" t="s">
        <v>1596</v>
      </c>
      <c r="E1103" s="3" t="s">
        <v>1596</v>
      </c>
      <c r="F1103" s="3" t="s">
        <v>1596</v>
      </c>
      <c r="G1103" s="3" t="s">
        <v>50</v>
      </c>
      <c r="H1103" s="28" t="s">
        <v>51</v>
      </c>
    </row>
    <row r="1104" spans="2:8" x14ac:dyDescent="0.25">
      <c r="B1104" s="27">
        <v>50718</v>
      </c>
      <c r="C1104" s="1" t="s">
        <v>1121</v>
      </c>
      <c r="D1104" s="2" t="s">
        <v>1596</v>
      </c>
      <c r="E1104" s="3" t="s">
        <v>1596</v>
      </c>
      <c r="F1104" s="3" t="s">
        <v>1595</v>
      </c>
      <c r="G1104" s="3" t="s">
        <v>26</v>
      </c>
      <c r="H1104" s="28" t="s">
        <v>27</v>
      </c>
    </row>
    <row r="1105" spans="2:8" x14ac:dyDescent="0.25">
      <c r="B1105" s="27">
        <v>8790</v>
      </c>
      <c r="C1105" s="1" t="s">
        <v>1122</v>
      </c>
      <c r="D1105" s="2" t="s">
        <v>1595</v>
      </c>
      <c r="E1105" s="3" t="s">
        <v>1595</v>
      </c>
      <c r="F1105" s="3" t="s">
        <v>1596</v>
      </c>
      <c r="G1105" s="3" t="s">
        <v>113</v>
      </c>
      <c r="H1105" s="28" t="s">
        <v>98</v>
      </c>
    </row>
    <row r="1106" spans="2:8" x14ac:dyDescent="0.25">
      <c r="B1106" s="27">
        <v>8796</v>
      </c>
      <c r="C1106" s="1" t="s">
        <v>1123</v>
      </c>
      <c r="D1106" s="2" t="s">
        <v>1596</v>
      </c>
      <c r="E1106" s="3" t="s">
        <v>1596</v>
      </c>
      <c r="F1106" s="3" t="s">
        <v>1596</v>
      </c>
      <c r="G1106" s="3" t="s">
        <v>113</v>
      </c>
      <c r="H1106" s="28" t="s">
        <v>98</v>
      </c>
    </row>
    <row r="1107" spans="2:8" x14ac:dyDescent="0.25">
      <c r="B1107" s="27">
        <v>8602</v>
      </c>
      <c r="C1107" s="1" t="s">
        <v>1124</v>
      </c>
      <c r="D1107" s="2" t="s">
        <v>1595</v>
      </c>
      <c r="E1107" s="3" t="s">
        <v>1595</v>
      </c>
      <c r="F1107" s="3" t="s">
        <v>1596</v>
      </c>
      <c r="G1107" s="3" t="s">
        <v>50</v>
      </c>
      <c r="H1107" s="28" t="s">
        <v>51</v>
      </c>
    </row>
    <row r="1108" spans="2:8" x14ac:dyDescent="0.25">
      <c r="B1108" s="27">
        <v>50666</v>
      </c>
      <c r="C1108" s="1" t="s">
        <v>1124</v>
      </c>
      <c r="D1108" s="2" t="s">
        <v>1596</v>
      </c>
      <c r="E1108" s="3" t="s">
        <v>1596</v>
      </c>
      <c r="F1108" s="3" t="s">
        <v>1596</v>
      </c>
      <c r="G1108" s="3" t="s">
        <v>50</v>
      </c>
      <c r="H1108" s="28" t="s">
        <v>51</v>
      </c>
    </row>
    <row r="1109" spans="2:8" x14ac:dyDescent="0.25">
      <c r="B1109" s="27">
        <v>100588</v>
      </c>
      <c r="C1109" s="1" t="s">
        <v>1125</v>
      </c>
      <c r="D1109" s="2" t="s">
        <v>1596</v>
      </c>
      <c r="E1109" s="3" t="s">
        <v>1596</v>
      </c>
      <c r="F1109" s="3" t="s">
        <v>1596</v>
      </c>
      <c r="G1109" s="3" t="s">
        <v>328</v>
      </c>
      <c r="H1109" s="28" t="s">
        <v>37</v>
      </c>
    </row>
    <row r="1110" spans="2:8" x14ac:dyDescent="0.25">
      <c r="B1110" s="27">
        <v>8517</v>
      </c>
      <c r="C1110" s="1" t="s">
        <v>1126</v>
      </c>
      <c r="D1110" s="2" t="s">
        <v>1595</v>
      </c>
      <c r="E1110" s="3" t="s">
        <v>1595</v>
      </c>
      <c r="F1110" s="3" t="s">
        <v>1595</v>
      </c>
      <c r="G1110" s="3" t="s">
        <v>26</v>
      </c>
      <c r="H1110" s="28" t="s">
        <v>27</v>
      </c>
    </row>
    <row r="1111" spans="2:8" x14ac:dyDescent="0.25">
      <c r="B1111" s="27">
        <v>8940</v>
      </c>
      <c r="C1111" s="1" t="s">
        <v>1127</v>
      </c>
      <c r="D1111" s="2" t="s">
        <v>1595</v>
      </c>
      <c r="E1111" s="3" t="s">
        <v>1595</v>
      </c>
      <c r="F1111" s="3" t="s">
        <v>1596</v>
      </c>
      <c r="G1111" s="3" t="s">
        <v>73</v>
      </c>
      <c r="H1111" s="28" t="s">
        <v>74</v>
      </c>
    </row>
    <row r="1112" spans="2:8" x14ac:dyDescent="0.25">
      <c r="B1112" s="27">
        <v>8290</v>
      </c>
      <c r="C1112" s="1" t="s">
        <v>1128</v>
      </c>
      <c r="D1112" s="2" t="s">
        <v>1596</v>
      </c>
      <c r="E1112" s="3" t="s">
        <v>1596</v>
      </c>
      <c r="F1112" s="3" t="s">
        <v>1596</v>
      </c>
      <c r="G1112" s="3" t="s">
        <v>178</v>
      </c>
      <c r="H1112" s="28" t="s">
        <v>40</v>
      </c>
    </row>
    <row r="1113" spans="2:8" x14ac:dyDescent="0.25">
      <c r="B1113" s="27">
        <v>7965</v>
      </c>
      <c r="C1113" s="1" t="s">
        <v>1129</v>
      </c>
      <c r="D1113" s="2" t="s">
        <v>1596</v>
      </c>
      <c r="E1113" s="3" t="s">
        <v>1596</v>
      </c>
      <c r="F1113" s="3" t="s">
        <v>1596</v>
      </c>
      <c r="G1113" s="3" t="s">
        <v>123</v>
      </c>
      <c r="H1113" s="28" t="s">
        <v>22</v>
      </c>
    </row>
    <row r="1114" spans="2:8" x14ac:dyDescent="0.25">
      <c r="B1114" s="27">
        <v>8379</v>
      </c>
      <c r="C1114" s="1" t="s">
        <v>1130</v>
      </c>
      <c r="D1114" s="2" t="s">
        <v>1595</v>
      </c>
      <c r="E1114" s="3" t="s">
        <v>1595</v>
      </c>
      <c r="F1114" s="3" t="s">
        <v>1596</v>
      </c>
      <c r="G1114" s="3" t="s">
        <v>39</v>
      </c>
      <c r="H1114" s="28" t="s">
        <v>40</v>
      </c>
    </row>
    <row r="1115" spans="2:8" x14ac:dyDescent="0.25">
      <c r="B1115" s="27">
        <v>8347</v>
      </c>
      <c r="C1115" s="1" t="s">
        <v>1131</v>
      </c>
      <c r="D1115" s="2" t="s">
        <v>1595</v>
      </c>
      <c r="E1115" s="3" t="s">
        <v>1595</v>
      </c>
      <c r="F1115" s="3" t="s">
        <v>1595</v>
      </c>
      <c r="G1115" s="3" t="s">
        <v>47</v>
      </c>
      <c r="H1115" s="28" t="s">
        <v>40</v>
      </c>
    </row>
    <row r="1116" spans="2:8" x14ac:dyDescent="0.25">
      <c r="B1116" s="27">
        <v>50653</v>
      </c>
      <c r="C1116" s="1" t="s">
        <v>1132</v>
      </c>
      <c r="D1116" s="2" t="s">
        <v>1596</v>
      </c>
      <c r="E1116" s="3" t="s">
        <v>1596</v>
      </c>
      <c r="F1116" s="3" t="s">
        <v>1596</v>
      </c>
      <c r="G1116" s="3" t="s">
        <v>56</v>
      </c>
      <c r="H1116" s="28" t="s">
        <v>51</v>
      </c>
    </row>
    <row r="1117" spans="2:8" ht="30" x14ac:dyDescent="0.25">
      <c r="B1117" s="27">
        <v>51635</v>
      </c>
      <c r="C1117" s="1" t="s">
        <v>1133</v>
      </c>
      <c r="D1117" s="2" t="s">
        <v>1595</v>
      </c>
      <c r="E1117" s="3" t="s">
        <v>1595</v>
      </c>
      <c r="F1117" s="3" t="s">
        <v>1595</v>
      </c>
      <c r="G1117" s="3" t="s">
        <v>62</v>
      </c>
      <c r="H1117" s="28" t="s">
        <v>51</v>
      </c>
    </row>
    <row r="1118" spans="2:8" x14ac:dyDescent="0.25">
      <c r="B1118" s="27">
        <v>50654</v>
      </c>
      <c r="C1118" s="1" t="s">
        <v>1134</v>
      </c>
      <c r="D1118" s="2" t="s">
        <v>1596</v>
      </c>
      <c r="E1118" s="3" t="s">
        <v>1596</v>
      </c>
      <c r="F1118" s="3" t="s">
        <v>1596</v>
      </c>
      <c r="G1118" s="3" t="s">
        <v>56</v>
      </c>
      <c r="H1118" s="28" t="s">
        <v>51</v>
      </c>
    </row>
    <row r="1119" spans="2:8" x14ac:dyDescent="0.25">
      <c r="B1119" s="27">
        <v>8089</v>
      </c>
      <c r="C1119" s="1" t="s">
        <v>1135</v>
      </c>
      <c r="D1119" s="2" t="s">
        <v>1596</v>
      </c>
      <c r="E1119" s="3" t="s">
        <v>1596</v>
      </c>
      <c r="F1119" s="3" t="s">
        <v>1596</v>
      </c>
      <c r="G1119" s="3" t="s">
        <v>60</v>
      </c>
      <c r="H1119" s="28" t="s">
        <v>44</v>
      </c>
    </row>
    <row r="1120" spans="2:8" x14ac:dyDescent="0.25">
      <c r="B1120" s="27">
        <v>50577</v>
      </c>
      <c r="C1120" s="1" t="s">
        <v>1136</v>
      </c>
      <c r="D1120" s="2" t="s">
        <v>1596</v>
      </c>
      <c r="E1120" s="3" t="s">
        <v>1596</v>
      </c>
      <c r="F1120" s="3" t="s">
        <v>1596</v>
      </c>
      <c r="G1120" s="3" t="s">
        <v>60</v>
      </c>
      <c r="H1120" s="28" t="s">
        <v>44</v>
      </c>
    </row>
    <row r="1121" spans="2:8" x14ac:dyDescent="0.25">
      <c r="B1121" s="27">
        <v>50609</v>
      </c>
      <c r="C1121" s="1" t="s">
        <v>1137</v>
      </c>
      <c r="D1121" s="2" t="s">
        <v>1595</v>
      </c>
      <c r="E1121" s="3" t="s">
        <v>1595</v>
      </c>
      <c r="F1121" s="3" t="s">
        <v>1595</v>
      </c>
      <c r="G1121" s="3" t="s">
        <v>73</v>
      </c>
      <c r="H1121" s="28" t="s">
        <v>74</v>
      </c>
    </row>
    <row r="1122" spans="2:8" x14ac:dyDescent="0.25">
      <c r="B1122" s="27">
        <v>50665</v>
      </c>
      <c r="C1122" s="1" t="s">
        <v>1138</v>
      </c>
      <c r="D1122" s="2" t="s">
        <v>1596</v>
      </c>
      <c r="E1122" s="3" t="s">
        <v>1596</v>
      </c>
      <c r="F1122" s="3" t="s">
        <v>1596</v>
      </c>
      <c r="G1122" s="3" t="s">
        <v>50</v>
      </c>
      <c r="H1122" s="28" t="s">
        <v>51</v>
      </c>
    </row>
    <row r="1123" spans="2:8" x14ac:dyDescent="0.25">
      <c r="B1123" s="27">
        <v>50655</v>
      </c>
      <c r="C1123" s="1" t="s">
        <v>1139</v>
      </c>
      <c r="D1123" s="2" t="s">
        <v>1596</v>
      </c>
      <c r="E1123" s="3" t="s">
        <v>1596</v>
      </c>
      <c r="F1123" s="3" t="s">
        <v>1596</v>
      </c>
      <c r="G1123" s="3" t="s">
        <v>56</v>
      </c>
      <c r="H1123" s="28" t="s">
        <v>51</v>
      </c>
    </row>
    <row r="1124" spans="2:8" x14ac:dyDescent="0.25">
      <c r="B1124" s="27">
        <v>8254</v>
      </c>
      <c r="C1124" s="1" t="s">
        <v>1140</v>
      </c>
      <c r="D1124" s="2" t="s">
        <v>1595</v>
      </c>
      <c r="E1124" s="3" t="s">
        <v>1595</v>
      </c>
      <c r="F1124" s="3" t="s">
        <v>1595</v>
      </c>
      <c r="G1124" s="3" t="s">
        <v>39</v>
      </c>
      <c r="H1124" s="28" t="s">
        <v>40</v>
      </c>
    </row>
    <row r="1125" spans="2:8" x14ac:dyDescent="0.25">
      <c r="B1125" s="27">
        <v>50657</v>
      </c>
      <c r="C1125" s="1" t="s">
        <v>1141</v>
      </c>
      <c r="D1125" s="2" t="s">
        <v>1596</v>
      </c>
      <c r="E1125" s="3" t="s">
        <v>1596</v>
      </c>
      <c r="F1125" s="3" t="s">
        <v>1596</v>
      </c>
      <c r="G1125" s="3" t="s">
        <v>56</v>
      </c>
      <c r="H1125" s="28" t="s">
        <v>51</v>
      </c>
    </row>
    <row r="1126" spans="2:8" x14ac:dyDescent="0.25">
      <c r="B1126" s="27">
        <v>8637</v>
      </c>
      <c r="C1126" s="1" t="s">
        <v>1142</v>
      </c>
      <c r="D1126" s="2" t="s">
        <v>1596</v>
      </c>
      <c r="E1126" s="3" t="s">
        <v>1596</v>
      </c>
      <c r="F1126" s="3" t="s">
        <v>1596</v>
      </c>
      <c r="G1126" s="3" t="s">
        <v>56</v>
      </c>
      <c r="H1126" s="28" t="s">
        <v>51</v>
      </c>
    </row>
    <row r="1127" spans="2:8" x14ac:dyDescent="0.25">
      <c r="B1127" s="27">
        <v>8129</v>
      </c>
      <c r="C1127" s="1" t="s">
        <v>1143</v>
      </c>
      <c r="D1127" s="2" t="s">
        <v>1595</v>
      </c>
      <c r="E1127" s="3" t="s">
        <v>1595</v>
      </c>
      <c r="F1127" s="3" t="s">
        <v>1595</v>
      </c>
      <c r="G1127" s="3" t="s">
        <v>69</v>
      </c>
      <c r="H1127" s="28" t="s">
        <v>40</v>
      </c>
    </row>
    <row r="1128" spans="2:8" x14ac:dyDescent="0.25">
      <c r="B1128" s="27">
        <v>8993</v>
      </c>
      <c r="C1128" s="1" t="s">
        <v>1144</v>
      </c>
      <c r="D1128" s="2" t="s">
        <v>1595</v>
      </c>
      <c r="E1128" s="3" t="s">
        <v>1595</v>
      </c>
      <c r="F1128" s="3" t="s">
        <v>1595</v>
      </c>
      <c r="G1128" s="3" t="s">
        <v>97</v>
      </c>
      <c r="H1128" s="28" t="s">
        <v>98</v>
      </c>
    </row>
    <row r="1129" spans="2:8" x14ac:dyDescent="0.25">
      <c r="B1129" s="27">
        <v>9000</v>
      </c>
      <c r="C1129" s="1" t="s">
        <v>1145</v>
      </c>
      <c r="D1129" s="2" t="s">
        <v>1595</v>
      </c>
      <c r="E1129" s="3" t="s">
        <v>1596</v>
      </c>
      <c r="F1129" s="3" t="s">
        <v>1596</v>
      </c>
      <c r="G1129" s="3" t="s">
        <v>73</v>
      </c>
      <c r="H1129" s="28" t="s">
        <v>74</v>
      </c>
    </row>
    <row r="1130" spans="2:8" x14ac:dyDescent="0.25">
      <c r="B1130" s="27">
        <v>8206</v>
      </c>
      <c r="C1130" s="1" t="s">
        <v>1146</v>
      </c>
      <c r="D1130" s="2" t="s">
        <v>1596</v>
      </c>
      <c r="E1130" s="3" t="s">
        <v>1596</v>
      </c>
      <c r="F1130" s="3" t="s">
        <v>1596</v>
      </c>
      <c r="G1130" s="3" t="s">
        <v>315</v>
      </c>
      <c r="H1130" s="28" t="s">
        <v>44</v>
      </c>
    </row>
    <row r="1131" spans="2:8" x14ac:dyDescent="0.25">
      <c r="B1131" s="27">
        <v>8914</v>
      </c>
      <c r="C1131" s="1" t="s">
        <v>1147</v>
      </c>
      <c r="D1131" s="2" t="s">
        <v>1595</v>
      </c>
      <c r="E1131" s="3" t="s">
        <v>1595</v>
      </c>
      <c r="F1131" s="3" t="s">
        <v>1596</v>
      </c>
      <c r="G1131" s="3" t="s">
        <v>73</v>
      </c>
      <c r="H1131" s="28" t="s">
        <v>74</v>
      </c>
    </row>
    <row r="1132" spans="2:8" x14ac:dyDescent="0.25">
      <c r="B1132" s="27">
        <v>100153</v>
      </c>
      <c r="C1132" s="1" t="s">
        <v>1148</v>
      </c>
      <c r="D1132" s="2" t="s">
        <v>1595</v>
      </c>
      <c r="E1132" s="3" t="s">
        <v>1595</v>
      </c>
      <c r="F1132" s="3" t="s">
        <v>1596</v>
      </c>
      <c r="G1132" s="3" t="s">
        <v>69</v>
      </c>
      <c r="H1132" s="28" t="s">
        <v>40</v>
      </c>
    </row>
    <row r="1133" spans="2:8" x14ac:dyDescent="0.25">
      <c r="B1133" s="27">
        <v>8850</v>
      </c>
      <c r="C1133" s="1" t="s">
        <v>1149</v>
      </c>
      <c r="D1133" s="2" t="s">
        <v>1596</v>
      </c>
      <c r="E1133" s="3" t="s">
        <v>1596</v>
      </c>
      <c r="F1133" s="3" t="s">
        <v>1596</v>
      </c>
      <c r="G1133" s="3" t="s">
        <v>36</v>
      </c>
      <c r="H1133" s="28" t="s">
        <v>37</v>
      </c>
    </row>
    <row r="1134" spans="2:8" x14ac:dyDescent="0.25">
      <c r="B1134" s="27">
        <v>50575</v>
      </c>
      <c r="C1134" s="1" t="s">
        <v>1150</v>
      </c>
      <c r="D1134" s="2" t="s">
        <v>1596</v>
      </c>
      <c r="E1134" s="3" t="s">
        <v>1596</v>
      </c>
      <c r="F1134" s="3" t="s">
        <v>1596</v>
      </c>
      <c r="G1134" s="3" t="s">
        <v>43</v>
      </c>
      <c r="H1134" s="28" t="s">
        <v>44</v>
      </c>
    </row>
    <row r="1135" spans="2:8" x14ac:dyDescent="0.25">
      <c r="B1135" s="27">
        <v>50667</v>
      </c>
      <c r="C1135" s="1" t="s">
        <v>1151</v>
      </c>
      <c r="D1135" s="2" t="s">
        <v>1595</v>
      </c>
      <c r="E1135" s="3" t="s">
        <v>1595</v>
      </c>
      <c r="F1135" s="3" t="s">
        <v>1595</v>
      </c>
      <c r="G1135" s="3" t="s">
        <v>50</v>
      </c>
      <c r="H1135" s="28" t="s">
        <v>51</v>
      </c>
    </row>
    <row r="1136" spans="2:8" x14ac:dyDescent="0.25">
      <c r="B1136" s="27">
        <v>8600</v>
      </c>
      <c r="C1136" s="1" t="s">
        <v>1152</v>
      </c>
      <c r="D1136" s="2" t="s">
        <v>1596</v>
      </c>
      <c r="E1136" s="3" t="s">
        <v>1596</v>
      </c>
      <c r="F1136" s="3" t="s">
        <v>1596</v>
      </c>
      <c r="G1136" s="3" t="s">
        <v>50</v>
      </c>
      <c r="H1136" s="28" t="s">
        <v>51</v>
      </c>
    </row>
    <row r="1137" spans="2:8" x14ac:dyDescent="0.25">
      <c r="B1137" s="27">
        <v>50668</v>
      </c>
      <c r="C1137" s="1" t="s">
        <v>1153</v>
      </c>
      <c r="D1137" s="2" t="s">
        <v>1596</v>
      </c>
      <c r="E1137" s="3" t="s">
        <v>1596</v>
      </c>
      <c r="F1137" s="3" t="s">
        <v>1596</v>
      </c>
      <c r="G1137" s="3" t="s">
        <v>50</v>
      </c>
      <c r="H1137" s="28" t="s">
        <v>51</v>
      </c>
    </row>
    <row r="1138" spans="2:8" x14ac:dyDescent="0.25">
      <c r="B1138" s="27">
        <v>8599</v>
      </c>
      <c r="C1138" s="1" t="s">
        <v>1154</v>
      </c>
      <c r="D1138" s="2" t="s">
        <v>1596</v>
      </c>
      <c r="E1138" s="3" t="s">
        <v>1596</v>
      </c>
      <c r="F1138" s="3" t="s">
        <v>1596</v>
      </c>
      <c r="G1138" s="3" t="s">
        <v>50</v>
      </c>
      <c r="H1138" s="28" t="s">
        <v>51</v>
      </c>
    </row>
    <row r="1139" spans="2:8" x14ac:dyDescent="0.25">
      <c r="B1139" s="27">
        <v>8518</v>
      </c>
      <c r="C1139" s="1" t="s">
        <v>1155</v>
      </c>
      <c r="D1139" s="2" t="s">
        <v>1596</v>
      </c>
      <c r="E1139" s="3" t="s">
        <v>1596</v>
      </c>
      <c r="F1139" s="3" t="s">
        <v>1595</v>
      </c>
      <c r="G1139" s="3" t="s">
        <v>26</v>
      </c>
      <c r="H1139" s="28" t="s">
        <v>27</v>
      </c>
    </row>
    <row r="1140" spans="2:8" x14ac:dyDescent="0.25">
      <c r="B1140" s="27">
        <v>8519</v>
      </c>
      <c r="C1140" s="1" t="s">
        <v>1155</v>
      </c>
      <c r="D1140" s="2" t="s">
        <v>1595</v>
      </c>
      <c r="E1140" s="3" t="s">
        <v>1595</v>
      </c>
      <c r="F1140" s="3" t="s">
        <v>1595</v>
      </c>
      <c r="G1140" s="3" t="s">
        <v>26</v>
      </c>
      <c r="H1140" s="28" t="s">
        <v>27</v>
      </c>
    </row>
    <row r="1141" spans="2:8" x14ac:dyDescent="0.25">
      <c r="B1141" s="27">
        <v>50722</v>
      </c>
      <c r="C1141" s="1" t="s">
        <v>1155</v>
      </c>
      <c r="D1141" s="2" t="s">
        <v>1596</v>
      </c>
      <c r="E1141" s="3" t="s">
        <v>1596</v>
      </c>
      <c r="F1141" s="3" t="s">
        <v>1595</v>
      </c>
      <c r="G1141" s="3" t="s">
        <v>26</v>
      </c>
      <c r="H1141" s="28" t="s">
        <v>27</v>
      </c>
    </row>
    <row r="1142" spans="2:8" x14ac:dyDescent="0.25">
      <c r="B1142" s="27">
        <v>50588</v>
      </c>
      <c r="C1142" s="1" t="s">
        <v>1156</v>
      </c>
      <c r="D1142" s="2" t="s">
        <v>1596</v>
      </c>
      <c r="E1142" s="3" t="s">
        <v>1596</v>
      </c>
      <c r="F1142" s="3" t="s">
        <v>1596</v>
      </c>
      <c r="G1142" s="3" t="s">
        <v>43</v>
      </c>
      <c r="H1142" s="28" t="s">
        <v>44</v>
      </c>
    </row>
    <row r="1143" spans="2:8" x14ac:dyDescent="0.25">
      <c r="B1143" s="27">
        <v>8727</v>
      </c>
      <c r="C1143" s="1" t="s">
        <v>1157</v>
      </c>
      <c r="D1143" s="2" t="s">
        <v>1596</v>
      </c>
      <c r="E1143" s="3" t="s">
        <v>1596</v>
      </c>
      <c r="F1143" s="3" t="s">
        <v>1596</v>
      </c>
      <c r="G1143" s="3" t="s">
        <v>144</v>
      </c>
      <c r="H1143" s="28" t="s">
        <v>51</v>
      </c>
    </row>
    <row r="1144" spans="2:8" x14ac:dyDescent="0.25">
      <c r="B1144" s="27">
        <v>8103</v>
      </c>
      <c r="C1144" s="1" t="s">
        <v>1158</v>
      </c>
      <c r="D1144" s="2" t="s">
        <v>1596</v>
      </c>
      <c r="E1144" s="3" t="s">
        <v>1596</v>
      </c>
      <c r="F1144" s="3" t="s">
        <v>1596</v>
      </c>
      <c r="G1144" s="3" t="s">
        <v>60</v>
      </c>
      <c r="H1144" s="28" t="s">
        <v>44</v>
      </c>
    </row>
    <row r="1145" spans="2:8" x14ac:dyDescent="0.25">
      <c r="B1145" s="27">
        <v>100143</v>
      </c>
      <c r="C1145" s="1" t="s">
        <v>1159</v>
      </c>
      <c r="D1145" s="2" t="s">
        <v>1596</v>
      </c>
      <c r="E1145" s="3" t="s">
        <v>1596</v>
      </c>
      <c r="F1145" s="3" t="s">
        <v>1596</v>
      </c>
      <c r="G1145" s="3" t="s">
        <v>47</v>
      </c>
      <c r="H1145" s="28" t="s">
        <v>40</v>
      </c>
    </row>
    <row r="1146" spans="2:8" x14ac:dyDescent="0.25">
      <c r="B1146" s="27">
        <v>8418</v>
      </c>
      <c r="C1146" s="1" t="s">
        <v>1160</v>
      </c>
      <c r="D1146" s="2" t="s">
        <v>1595</v>
      </c>
      <c r="E1146" s="3" t="s">
        <v>1595</v>
      </c>
      <c r="F1146" s="3" t="s">
        <v>1595</v>
      </c>
      <c r="G1146" s="3" t="s">
        <v>58</v>
      </c>
      <c r="H1146" s="28" t="s">
        <v>27</v>
      </c>
    </row>
    <row r="1147" spans="2:8" x14ac:dyDescent="0.25">
      <c r="B1147" s="27">
        <v>8959</v>
      </c>
      <c r="C1147" s="1" t="s">
        <v>1161</v>
      </c>
      <c r="D1147" s="2" t="s">
        <v>1595</v>
      </c>
      <c r="E1147" s="3" t="s">
        <v>1595</v>
      </c>
      <c r="F1147" s="3" t="s">
        <v>1596</v>
      </c>
      <c r="G1147" s="3" t="s">
        <v>73</v>
      </c>
      <c r="H1147" s="28" t="s">
        <v>74</v>
      </c>
    </row>
    <row r="1148" spans="2:8" x14ac:dyDescent="0.25">
      <c r="B1148" s="27">
        <v>8255</v>
      </c>
      <c r="C1148" s="1" t="s">
        <v>1162</v>
      </c>
      <c r="D1148" s="2" t="s">
        <v>1595</v>
      </c>
      <c r="E1148" s="3" t="s">
        <v>1595</v>
      </c>
      <c r="F1148" s="3" t="s">
        <v>1595</v>
      </c>
      <c r="G1148" s="3" t="s">
        <v>39</v>
      </c>
      <c r="H1148" s="28" t="s">
        <v>40</v>
      </c>
    </row>
    <row r="1149" spans="2:8" x14ac:dyDescent="0.25">
      <c r="B1149" s="27">
        <v>8281</v>
      </c>
      <c r="C1149" s="1" t="s">
        <v>1163</v>
      </c>
      <c r="D1149" s="2" t="s">
        <v>1595</v>
      </c>
      <c r="E1149" s="3" t="s">
        <v>1595</v>
      </c>
      <c r="F1149" s="3" t="s">
        <v>1596</v>
      </c>
      <c r="G1149" s="3" t="s">
        <v>39</v>
      </c>
      <c r="H1149" s="28" t="s">
        <v>40</v>
      </c>
    </row>
    <row r="1150" spans="2:8" x14ac:dyDescent="0.25">
      <c r="B1150" s="27">
        <v>50697</v>
      </c>
      <c r="C1150" s="1" t="s">
        <v>1163</v>
      </c>
      <c r="D1150" s="2" t="s">
        <v>1595</v>
      </c>
      <c r="E1150" s="3" t="s">
        <v>1595</v>
      </c>
      <c r="F1150" s="3" t="s">
        <v>1596</v>
      </c>
      <c r="G1150" s="3" t="s">
        <v>39</v>
      </c>
      <c r="H1150" s="28" t="s">
        <v>40</v>
      </c>
    </row>
    <row r="1151" spans="2:8" x14ac:dyDescent="0.25">
      <c r="B1151" s="27">
        <v>50599</v>
      </c>
      <c r="C1151" s="1" t="s">
        <v>1164</v>
      </c>
      <c r="D1151" s="2" t="s">
        <v>1595</v>
      </c>
      <c r="E1151" s="3" t="s">
        <v>1596</v>
      </c>
      <c r="F1151" s="3" t="s">
        <v>1596</v>
      </c>
      <c r="G1151" s="3" t="s">
        <v>69</v>
      </c>
      <c r="H1151" s="28" t="s">
        <v>40</v>
      </c>
    </row>
    <row r="1152" spans="2:8" x14ac:dyDescent="0.25">
      <c r="B1152" s="27">
        <v>8862</v>
      </c>
      <c r="C1152" s="1" t="s">
        <v>1165</v>
      </c>
      <c r="D1152" s="2" t="s">
        <v>1596</v>
      </c>
      <c r="E1152" s="3" t="s">
        <v>1596</v>
      </c>
      <c r="F1152" s="3" t="s">
        <v>1596</v>
      </c>
      <c r="G1152" s="3" t="s">
        <v>36</v>
      </c>
      <c r="H1152" s="28" t="s">
        <v>37</v>
      </c>
    </row>
    <row r="1153" spans="2:8" x14ac:dyDescent="0.25">
      <c r="B1153" s="27">
        <v>8407</v>
      </c>
      <c r="C1153" s="1" t="s">
        <v>1166</v>
      </c>
      <c r="D1153" s="2" t="s">
        <v>1596</v>
      </c>
      <c r="E1153" s="3" t="s">
        <v>1596</v>
      </c>
      <c r="F1153" s="3" t="s">
        <v>1596</v>
      </c>
      <c r="G1153" s="3" t="s">
        <v>58</v>
      </c>
      <c r="H1153" s="28" t="s">
        <v>27</v>
      </c>
    </row>
    <row r="1154" spans="2:8" x14ac:dyDescent="0.25">
      <c r="B1154" s="27">
        <v>8372</v>
      </c>
      <c r="C1154" s="1" t="s">
        <v>1167</v>
      </c>
      <c r="D1154" s="2" t="s">
        <v>1596</v>
      </c>
      <c r="E1154" s="3" t="s">
        <v>1596</v>
      </c>
      <c r="F1154" s="3" t="s">
        <v>1596</v>
      </c>
      <c r="G1154" s="3" t="s">
        <v>39</v>
      </c>
      <c r="H1154" s="28" t="s">
        <v>40</v>
      </c>
    </row>
    <row r="1155" spans="2:8" x14ac:dyDescent="0.25">
      <c r="B1155" s="27">
        <v>100121</v>
      </c>
      <c r="C1155" s="1" t="s">
        <v>1168</v>
      </c>
      <c r="D1155" s="2" t="s">
        <v>1595</v>
      </c>
      <c r="E1155" s="3" t="s">
        <v>1596</v>
      </c>
      <c r="F1155" s="3" t="s">
        <v>1595</v>
      </c>
      <c r="G1155" s="3" t="s">
        <v>53</v>
      </c>
      <c r="H1155" s="28" t="s">
        <v>22</v>
      </c>
    </row>
    <row r="1156" spans="2:8" x14ac:dyDescent="0.25">
      <c r="B1156" s="27">
        <v>8196</v>
      </c>
      <c r="C1156" s="1" t="s">
        <v>1169</v>
      </c>
      <c r="D1156" s="2" t="s">
        <v>1595</v>
      </c>
      <c r="E1156" s="3" t="s">
        <v>1596</v>
      </c>
      <c r="F1156" s="3" t="s">
        <v>1596</v>
      </c>
      <c r="G1156" s="3" t="s">
        <v>110</v>
      </c>
      <c r="H1156" s="28" t="s">
        <v>51</v>
      </c>
    </row>
    <row r="1157" spans="2:8" x14ac:dyDescent="0.25">
      <c r="B1157" s="27">
        <v>8104</v>
      </c>
      <c r="C1157" s="1" t="s">
        <v>1170</v>
      </c>
      <c r="D1157" s="2" t="s">
        <v>1596</v>
      </c>
      <c r="E1157" s="3" t="s">
        <v>1596</v>
      </c>
      <c r="F1157" s="3" t="s">
        <v>1596</v>
      </c>
      <c r="G1157" s="3" t="s">
        <v>60</v>
      </c>
      <c r="H1157" s="28" t="s">
        <v>44</v>
      </c>
    </row>
    <row r="1158" spans="2:8" x14ac:dyDescent="0.25">
      <c r="B1158" s="27">
        <v>8775</v>
      </c>
      <c r="C1158" s="1" t="s">
        <v>1171</v>
      </c>
      <c r="D1158" s="2" t="s">
        <v>1596</v>
      </c>
      <c r="E1158" s="3" t="s">
        <v>1596</v>
      </c>
      <c r="F1158" s="3" t="s">
        <v>1596</v>
      </c>
      <c r="G1158" s="3" t="s">
        <v>113</v>
      </c>
      <c r="H1158" s="28" t="s">
        <v>98</v>
      </c>
    </row>
    <row r="1159" spans="2:8" x14ac:dyDescent="0.25">
      <c r="B1159" s="27">
        <v>8400</v>
      </c>
      <c r="C1159" s="1" t="s">
        <v>1172</v>
      </c>
      <c r="D1159" s="2" t="s">
        <v>1595</v>
      </c>
      <c r="E1159" s="3" t="s">
        <v>1596</v>
      </c>
      <c r="F1159" s="3" t="s">
        <v>1596</v>
      </c>
      <c r="G1159" s="3" t="s">
        <v>39</v>
      </c>
      <c r="H1159" s="28" t="s">
        <v>40</v>
      </c>
    </row>
    <row r="1160" spans="2:8" x14ac:dyDescent="0.25">
      <c r="B1160" s="27">
        <v>8062</v>
      </c>
      <c r="C1160" s="1" t="s">
        <v>1173</v>
      </c>
      <c r="D1160" s="2" t="s">
        <v>1596</v>
      </c>
      <c r="E1160" s="3" t="s">
        <v>1596</v>
      </c>
      <c r="F1160" s="3" t="s">
        <v>1596</v>
      </c>
      <c r="G1160" s="3" t="s">
        <v>43</v>
      </c>
      <c r="H1160" s="28" t="s">
        <v>44</v>
      </c>
    </row>
    <row r="1161" spans="2:8" x14ac:dyDescent="0.25">
      <c r="B1161" s="27">
        <v>9048</v>
      </c>
      <c r="C1161" s="1" t="s">
        <v>1174</v>
      </c>
      <c r="D1161" s="2" t="s">
        <v>1595</v>
      </c>
      <c r="E1161" s="3" t="s">
        <v>1595</v>
      </c>
      <c r="F1161" s="3" t="s">
        <v>1595</v>
      </c>
      <c r="G1161" s="3" t="s">
        <v>21</v>
      </c>
      <c r="H1161" s="28" t="s">
        <v>22</v>
      </c>
    </row>
    <row r="1162" spans="2:8" x14ac:dyDescent="0.25">
      <c r="B1162" s="27">
        <v>8282</v>
      </c>
      <c r="C1162" s="1" t="s">
        <v>1175</v>
      </c>
      <c r="D1162" s="2" t="s">
        <v>1596</v>
      </c>
      <c r="E1162" s="3" t="s">
        <v>1596</v>
      </c>
      <c r="F1162" s="3" t="s">
        <v>1596</v>
      </c>
      <c r="G1162" s="3" t="s">
        <v>88</v>
      </c>
      <c r="H1162" s="28" t="s">
        <v>40</v>
      </c>
    </row>
    <row r="1163" spans="2:8" x14ac:dyDescent="0.25">
      <c r="B1163" s="27">
        <v>8584</v>
      </c>
      <c r="C1163" s="1" t="s">
        <v>1175</v>
      </c>
      <c r="D1163" s="2" t="s">
        <v>1596</v>
      </c>
      <c r="E1163" s="3" t="s">
        <v>1596</v>
      </c>
      <c r="F1163" s="3" t="s">
        <v>1596</v>
      </c>
      <c r="G1163" s="3" t="s">
        <v>62</v>
      </c>
      <c r="H1163" s="28" t="s">
        <v>51</v>
      </c>
    </row>
    <row r="1164" spans="2:8" x14ac:dyDescent="0.25">
      <c r="B1164" s="27">
        <v>8647</v>
      </c>
      <c r="C1164" s="1" t="s">
        <v>1176</v>
      </c>
      <c r="D1164" s="2" t="s">
        <v>1596</v>
      </c>
      <c r="E1164" s="3" t="s">
        <v>1596</v>
      </c>
      <c r="F1164" s="3" t="s">
        <v>1596</v>
      </c>
      <c r="G1164" s="3" t="s">
        <v>56</v>
      </c>
      <c r="H1164" s="28" t="s">
        <v>51</v>
      </c>
    </row>
    <row r="1165" spans="2:8" x14ac:dyDescent="0.25">
      <c r="B1165" s="27">
        <v>8498</v>
      </c>
      <c r="C1165" s="1" t="s">
        <v>1177</v>
      </c>
      <c r="D1165" s="2" t="s">
        <v>1595</v>
      </c>
      <c r="E1165" s="3" t="s">
        <v>1595</v>
      </c>
      <c r="F1165" s="3" t="s">
        <v>1595</v>
      </c>
      <c r="G1165" s="3" t="s">
        <v>39</v>
      </c>
      <c r="H1165" s="28" t="s">
        <v>40</v>
      </c>
    </row>
    <row r="1166" spans="2:8" x14ac:dyDescent="0.25">
      <c r="B1166" s="27">
        <v>8648</v>
      </c>
      <c r="C1166" s="1" t="s">
        <v>1178</v>
      </c>
      <c r="D1166" s="2" t="s">
        <v>1596</v>
      </c>
      <c r="E1166" s="3" t="s">
        <v>1596</v>
      </c>
      <c r="F1166" s="3" t="s">
        <v>1596</v>
      </c>
      <c r="G1166" s="3" t="s">
        <v>56</v>
      </c>
      <c r="H1166" s="28" t="s">
        <v>51</v>
      </c>
    </row>
    <row r="1167" spans="2:8" x14ac:dyDescent="0.25">
      <c r="B1167" s="27">
        <v>9013</v>
      </c>
      <c r="C1167" s="1" t="s">
        <v>1179</v>
      </c>
      <c r="D1167" s="2" t="s">
        <v>1595</v>
      </c>
      <c r="E1167" s="3" t="s">
        <v>1595</v>
      </c>
      <c r="F1167" s="3" t="s">
        <v>1596</v>
      </c>
      <c r="G1167" s="3" t="s">
        <v>328</v>
      </c>
      <c r="H1167" s="28" t="s">
        <v>37</v>
      </c>
    </row>
    <row r="1168" spans="2:8" x14ac:dyDescent="0.25">
      <c r="B1168" s="27">
        <v>8913</v>
      </c>
      <c r="C1168" s="1" t="s">
        <v>1180</v>
      </c>
      <c r="D1168" s="2" t="s">
        <v>1595</v>
      </c>
      <c r="E1168" s="3" t="s">
        <v>1596</v>
      </c>
      <c r="F1168" s="3" t="s">
        <v>1596</v>
      </c>
      <c r="G1168" s="3" t="s">
        <v>73</v>
      </c>
      <c r="H1168" s="28" t="s">
        <v>74</v>
      </c>
    </row>
    <row r="1169" spans="2:8" x14ac:dyDescent="0.25">
      <c r="B1169" s="27">
        <v>8540</v>
      </c>
      <c r="C1169" s="1" t="s">
        <v>1181</v>
      </c>
      <c r="D1169" s="2" t="s">
        <v>1595</v>
      </c>
      <c r="E1169" s="3" t="s">
        <v>1595</v>
      </c>
      <c r="F1169" s="3" t="s">
        <v>1595</v>
      </c>
      <c r="G1169" s="3" t="s">
        <v>130</v>
      </c>
      <c r="H1169" s="28" t="s">
        <v>51</v>
      </c>
    </row>
    <row r="1170" spans="2:8" x14ac:dyDescent="0.25">
      <c r="B1170" s="27">
        <v>8269</v>
      </c>
      <c r="C1170" s="1" t="s">
        <v>1182</v>
      </c>
      <c r="D1170" s="2" t="s">
        <v>1595</v>
      </c>
      <c r="E1170" s="3" t="s">
        <v>1595</v>
      </c>
      <c r="F1170" s="3" t="s">
        <v>1596</v>
      </c>
      <c r="G1170" s="3" t="s">
        <v>39</v>
      </c>
      <c r="H1170" s="28" t="s">
        <v>40</v>
      </c>
    </row>
    <row r="1171" spans="2:8" x14ac:dyDescent="0.25">
      <c r="B1171" s="27">
        <v>100115</v>
      </c>
      <c r="C1171" s="1" t="s">
        <v>1183</v>
      </c>
      <c r="D1171" s="2" t="s">
        <v>1595</v>
      </c>
      <c r="E1171" s="3" t="s">
        <v>1596</v>
      </c>
      <c r="F1171" s="3" t="s">
        <v>1596</v>
      </c>
      <c r="G1171" s="3" t="s">
        <v>53</v>
      </c>
      <c r="H1171" s="28" t="s">
        <v>22</v>
      </c>
    </row>
    <row r="1172" spans="2:8" x14ac:dyDescent="0.25">
      <c r="B1172" s="27">
        <v>8084</v>
      </c>
      <c r="C1172" s="1" t="s">
        <v>1184</v>
      </c>
      <c r="D1172" s="2" t="s">
        <v>1596</v>
      </c>
      <c r="E1172" s="3" t="s">
        <v>1596</v>
      </c>
      <c r="F1172" s="3" t="s">
        <v>1596</v>
      </c>
      <c r="G1172" s="3" t="s">
        <v>60</v>
      </c>
      <c r="H1172" s="28" t="s">
        <v>44</v>
      </c>
    </row>
    <row r="1173" spans="2:8" x14ac:dyDescent="0.25">
      <c r="B1173" s="27">
        <v>7931</v>
      </c>
      <c r="C1173" s="1" t="s">
        <v>1185</v>
      </c>
      <c r="D1173" s="2" t="s">
        <v>1595</v>
      </c>
      <c r="E1173" s="3" t="s">
        <v>1595</v>
      </c>
      <c r="F1173" s="3" t="s">
        <v>1596</v>
      </c>
      <c r="G1173" s="3" t="s">
        <v>21</v>
      </c>
      <c r="H1173" s="28" t="s">
        <v>22</v>
      </c>
    </row>
    <row r="1174" spans="2:8" x14ac:dyDescent="0.25">
      <c r="B1174" s="27">
        <v>7966</v>
      </c>
      <c r="C1174" s="1" t="s">
        <v>1186</v>
      </c>
      <c r="D1174" s="2" t="s">
        <v>1596</v>
      </c>
      <c r="E1174" s="3" t="s">
        <v>1596</v>
      </c>
      <c r="F1174" s="3" t="s">
        <v>1596</v>
      </c>
      <c r="G1174" s="3" t="s">
        <v>123</v>
      </c>
      <c r="H1174" s="28" t="s">
        <v>22</v>
      </c>
    </row>
    <row r="1175" spans="2:8" x14ac:dyDescent="0.25">
      <c r="B1175" s="27">
        <v>8009</v>
      </c>
      <c r="C1175" s="1" t="s">
        <v>1187</v>
      </c>
      <c r="D1175" s="2" t="s">
        <v>1596</v>
      </c>
      <c r="E1175" s="3" t="s">
        <v>1596</v>
      </c>
      <c r="F1175" s="3" t="s">
        <v>1596</v>
      </c>
      <c r="G1175" s="3" t="s">
        <v>21</v>
      </c>
      <c r="H1175" s="28" t="s">
        <v>22</v>
      </c>
    </row>
    <row r="1176" spans="2:8" x14ac:dyDescent="0.25">
      <c r="B1176" s="27">
        <v>8884</v>
      </c>
      <c r="C1176" s="1" t="s">
        <v>1188</v>
      </c>
      <c r="D1176" s="2" t="s">
        <v>1595</v>
      </c>
      <c r="E1176" s="3" t="s">
        <v>1595</v>
      </c>
      <c r="F1176" s="3" t="s">
        <v>1595</v>
      </c>
      <c r="G1176" s="3" t="s">
        <v>36</v>
      </c>
      <c r="H1176" s="28" t="s">
        <v>37</v>
      </c>
    </row>
    <row r="1177" spans="2:8" x14ac:dyDescent="0.25">
      <c r="B1177" s="27">
        <v>8186</v>
      </c>
      <c r="C1177" s="1" t="s">
        <v>1189</v>
      </c>
      <c r="D1177" s="2" t="s">
        <v>1596</v>
      </c>
      <c r="E1177" s="3" t="s">
        <v>1596</v>
      </c>
      <c r="F1177" s="3" t="s">
        <v>1596</v>
      </c>
      <c r="G1177" s="3" t="s">
        <v>315</v>
      </c>
      <c r="H1177" s="28" t="s">
        <v>44</v>
      </c>
    </row>
    <row r="1178" spans="2:8" x14ac:dyDescent="0.25">
      <c r="B1178" s="27">
        <v>8445</v>
      </c>
      <c r="C1178" s="1" t="s">
        <v>1190</v>
      </c>
      <c r="D1178" s="2" t="s">
        <v>1596</v>
      </c>
      <c r="E1178" s="3" t="s">
        <v>1596</v>
      </c>
      <c r="F1178" s="3" t="s">
        <v>1595</v>
      </c>
      <c r="G1178" s="3" t="s">
        <v>26</v>
      </c>
      <c r="H1178" s="28" t="s">
        <v>27</v>
      </c>
    </row>
    <row r="1179" spans="2:8" x14ac:dyDescent="0.25">
      <c r="B1179" s="27">
        <v>8830</v>
      </c>
      <c r="C1179" s="1" t="s">
        <v>1191</v>
      </c>
      <c r="D1179" s="2" t="s">
        <v>1596</v>
      </c>
      <c r="E1179" s="3" t="s">
        <v>1596</v>
      </c>
      <c r="F1179" s="3" t="s">
        <v>1596</v>
      </c>
      <c r="G1179" s="3" t="s">
        <v>113</v>
      </c>
      <c r="H1179" s="28" t="s">
        <v>98</v>
      </c>
    </row>
    <row r="1180" spans="2:8" x14ac:dyDescent="0.25">
      <c r="B1180" s="27">
        <v>100110</v>
      </c>
      <c r="C1180" s="1" t="s">
        <v>1192</v>
      </c>
      <c r="D1180" s="2" t="s">
        <v>1595</v>
      </c>
      <c r="E1180" s="3" t="s">
        <v>1596</v>
      </c>
      <c r="F1180" s="3" t="s">
        <v>1596</v>
      </c>
      <c r="G1180" s="3" t="s">
        <v>53</v>
      </c>
      <c r="H1180" s="28" t="s">
        <v>22</v>
      </c>
    </row>
    <row r="1181" spans="2:8" x14ac:dyDescent="0.25">
      <c r="B1181" s="27">
        <v>50545</v>
      </c>
      <c r="C1181" s="1" t="s">
        <v>1193</v>
      </c>
      <c r="D1181" s="2" t="s">
        <v>1595</v>
      </c>
      <c r="E1181" s="3" t="s">
        <v>1595</v>
      </c>
      <c r="F1181" s="3" t="s">
        <v>1596</v>
      </c>
      <c r="G1181" s="3" t="s">
        <v>73</v>
      </c>
      <c r="H1181" s="28" t="s">
        <v>74</v>
      </c>
    </row>
    <row r="1182" spans="2:8" x14ac:dyDescent="0.25">
      <c r="B1182" s="27">
        <v>8054</v>
      </c>
      <c r="C1182" s="1" t="s">
        <v>1194</v>
      </c>
      <c r="D1182" s="2" t="s">
        <v>1596</v>
      </c>
      <c r="E1182" s="3" t="s">
        <v>1596</v>
      </c>
      <c r="F1182" s="3" t="s">
        <v>1596</v>
      </c>
      <c r="G1182" s="3" t="s">
        <v>43</v>
      </c>
      <c r="H1182" s="28" t="s">
        <v>44</v>
      </c>
    </row>
    <row r="1183" spans="2:8" x14ac:dyDescent="0.25">
      <c r="B1183" s="27">
        <v>8137</v>
      </c>
      <c r="C1183" s="1" t="s">
        <v>1195</v>
      </c>
      <c r="D1183" s="2" t="s">
        <v>1596</v>
      </c>
      <c r="E1183" s="3" t="s">
        <v>1596</v>
      </c>
      <c r="F1183" s="3" t="s">
        <v>1596</v>
      </c>
      <c r="G1183" s="3" t="s">
        <v>178</v>
      </c>
      <c r="H1183" s="28" t="s">
        <v>40</v>
      </c>
    </row>
    <row r="1184" spans="2:8" x14ac:dyDescent="0.25">
      <c r="B1184" s="27">
        <v>50601</v>
      </c>
      <c r="C1184" s="1" t="s">
        <v>1196</v>
      </c>
      <c r="D1184" s="2" t="s">
        <v>1596</v>
      </c>
      <c r="E1184" s="3" t="s">
        <v>1596</v>
      </c>
      <c r="F1184" s="3" t="s">
        <v>1596</v>
      </c>
      <c r="G1184" s="3" t="s">
        <v>178</v>
      </c>
      <c r="H1184" s="28" t="s">
        <v>40</v>
      </c>
    </row>
    <row r="1185" spans="2:8" x14ac:dyDescent="0.25">
      <c r="B1185" s="27">
        <v>9024</v>
      </c>
      <c r="C1185" s="1" t="s">
        <v>1197</v>
      </c>
      <c r="D1185" s="2" t="s">
        <v>1595</v>
      </c>
      <c r="E1185" s="3" t="s">
        <v>1595</v>
      </c>
      <c r="F1185" s="3" t="s">
        <v>1596</v>
      </c>
      <c r="G1185" s="3" t="s">
        <v>123</v>
      </c>
      <c r="H1185" s="28" t="s">
        <v>22</v>
      </c>
    </row>
    <row r="1186" spans="2:8" x14ac:dyDescent="0.25">
      <c r="B1186" s="27">
        <v>100353</v>
      </c>
      <c r="C1186" s="1" t="s">
        <v>1198</v>
      </c>
      <c r="D1186" s="2" t="s">
        <v>1595</v>
      </c>
      <c r="E1186" s="3" t="s">
        <v>1596</v>
      </c>
      <c r="F1186" s="3" t="s">
        <v>1596</v>
      </c>
      <c r="G1186" s="3" t="s">
        <v>60</v>
      </c>
      <c r="H1186" s="28" t="s">
        <v>44</v>
      </c>
    </row>
    <row r="1187" spans="2:8" x14ac:dyDescent="0.25">
      <c r="B1187" s="27">
        <v>8616</v>
      </c>
      <c r="C1187" s="1" t="s">
        <v>1199</v>
      </c>
      <c r="D1187" s="2" t="s">
        <v>1596</v>
      </c>
      <c r="E1187" s="3" t="s">
        <v>1596</v>
      </c>
      <c r="F1187" s="3" t="s">
        <v>1596</v>
      </c>
      <c r="G1187" s="3" t="s">
        <v>84</v>
      </c>
      <c r="H1187" s="28" t="s">
        <v>51</v>
      </c>
    </row>
    <row r="1188" spans="2:8" x14ac:dyDescent="0.25">
      <c r="B1188" s="27">
        <v>8124</v>
      </c>
      <c r="C1188" s="1" t="s">
        <v>1200</v>
      </c>
      <c r="D1188" s="2" t="s">
        <v>1596</v>
      </c>
      <c r="E1188" s="3" t="s">
        <v>1596</v>
      </c>
      <c r="F1188" s="3" t="s">
        <v>1596</v>
      </c>
      <c r="G1188" s="3" t="s">
        <v>60</v>
      </c>
      <c r="H1188" s="28" t="s">
        <v>44</v>
      </c>
    </row>
    <row r="1189" spans="2:8" x14ac:dyDescent="0.25">
      <c r="B1189" s="27">
        <v>8135</v>
      </c>
      <c r="C1189" s="1" t="s">
        <v>1201</v>
      </c>
      <c r="D1189" s="2" t="s">
        <v>1596</v>
      </c>
      <c r="E1189" s="3" t="s">
        <v>1596</v>
      </c>
      <c r="F1189" s="3" t="s">
        <v>1596</v>
      </c>
      <c r="G1189" s="3" t="s">
        <v>178</v>
      </c>
      <c r="H1189" s="28" t="s">
        <v>40</v>
      </c>
    </row>
    <row r="1190" spans="2:8" x14ac:dyDescent="0.25">
      <c r="B1190" s="27">
        <v>8375</v>
      </c>
      <c r="C1190" s="1" t="s">
        <v>1202</v>
      </c>
      <c r="D1190" s="2" t="s">
        <v>1596</v>
      </c>
      <c r="E1190" s="3" t="s">
        <v>1596</v>
      </c>
      <c r="F1190" s="3" t="s">
        <v>1596</v>
      </c>
      <c r="G1190" s="3" t="s">
        <v>39</v>
      </c>
      <c r="H1190" s="28" t="s">
        <v>40</v>
      </c>
    </row>
    <row r="1191" spans="2:8" x14ac:dyDescent="0.25">
      <c r="B1191" s="27">
        <v>8211</v>
      </c>
      <c r="C1191" s="1" t="s">
        <v>1203</v>
      </c>
      <c r="D1191" s="2" t="s">
        <v>1596</v>
      </c>
      <c r="E1191" s="3" t="s">
        <v>1596</v>
      </c>
      <c r="F1191" s="3" t="s">
        <v>1596</v>
      </c>
      <c r="G1191" s="3" t="s">
        <v>110</v>
      </c>
      <c r="H1191" s="28" t="s">
        <v>51</v>
      </c>
    </row>
    <row r="1192" spans="2:8" x14ac:dyDescent="0.25">
      <c r="B1192" s="27">
        <v>8317</v>
      </c>
      <c r="C1192" s="1" t="s">
        <v>1204</v>
      </c>
      <c r="D1192" s="2" t="s">
        <v>1595</v>
      </c>
      <c r="E1192" s="3" t="s">
        <v>1596</v>
      </c>
      <c r="F1192" s="3" t="s">
        <v>1596</v>
      </c>
      <c r="G1192" s="3" t="s">
        <v>39</v>
      </c>
      <c r="H1192" s="28" t="s">
        <v>40</v>
      </c>
    </row>
    <row r="1193" spans="2:8" ht="30" x14ac:dyDescent="0.25">
      <c r="B1193" s="27">
        <v>50725</v>
      </c>
      <c r="C1193" s="1" t="s">
        <v>1205</v>
      </c>
      <c r="D1193" s="2" t="s">
        <v>1596</v>
      </c>
      <c r="E1193" s="3" t="s">
        <v>1596</v>
      </c>
      <c r="F1193" s="3" t="s">
        <v>1596</v>
      </c>
      <c r="G1193" s="3" t="s">
        <v>113</v>
      </c>
      <c r="H1193" s="28" t="s">
        <v>98</v>
      </c>
    </row>
    <row r="1194" spans="2:8" x14ac:dyDescent="0.25">
      <c r="B1194" s="27">
        <v>8218</v>
      </c>
      <c r="C1194" s="1" t="s">
        <v>1206</v>
      </c>
      <c r="D1194" s="2" t="s">
        <v>1595</v>
      </c>
      <c r="E1194" s="3" t="s">
        <v>1595</v>
      </c>
      <c r="F1194" s="3" t="s">
        <v>1596</v>
      </c>
      <c r="G1194" s="3" t="s">
        <v>136</v>
      </c>
      <c r="H1194" s="28" t="s">
        <v>51</v>
      </c>
    </row>
    <row r="1195" spans="2:8" x14ac:dyDescent="0.25">
      <c r="B1195" s="27">
        <v>100147</v>
      </c>
      <c r="C1195" s="1" t="s">
        <v>1207</v>
      </c>
      <c r="D1195" s="2" t="s">
        <v>1595</v>
      </c>
      <c r="E1195" s="3" t="s">
        <v>1596</v>
      </c>
      <c r="F1195" s="3" t="s">
        <v>1596</v>
      </c>
      <c r="G1195" s="3" t="s">
        <v>53</v>
      </c>
      <c r="H1195" s="28" t="s">
        <v>22</v>
      </c>
    </row>
    <row r="1196" spans="2:8" x14ac:dyDescent="0.25">
      <c r="B1196" s="27">
        <v>8717</v>
      </c>
      <c r="C1196" s="1" t="s">
        <v>1208</v>
      </c>
      <c r="D1196" s="2" t="s">
        <v>1596</v>
      </c>
      <c r="E1196" s="3" t="s">
        <v>1596</v>
      </c>
      <c r="F1196" s="3" t="s">
        <v>1596</v>
      </c>
      <c r="G1196" s="3" t="s">
        <v>174</v>
      </c>
      <c r="H1196" s="28" t="s">
        <v>51</v>
      </c>
    </row>
    <row r="1197" spans="2:8" x14ac:dyDescent="0.25">
      <c r="B1197" s="27">
        <v>50702</v>
      </c>
      <c r="C1197" s="1" t="s">
        <v>1209</v>
      </c>
      <c r="D1197" s="2" t="s">
        <v>1595</v>
      </c>
      <c r="E1197" s="3" t="s">
        <v>1595</v>
      </c>
      <c r="F1197" s="3" t="s">
        <v>1596</v>
      </c>
      <c r="G1197" s="3" t="s">
        <v>39</v>
      </c>
      <c r="H1197" s="28" t="s">
        <v>40</v>
      </c>
    </row>
    <row r="1198" spans="2:8" x14ac:dyDescent="0.25">
      <c r="B1198" s="27">
        <v>8162</v>
      </c>
      <c r="C1198" s="1" t="s">
        <v>1210</v>
      </c>
      <c r="D1198" s="2" t="s">
        <v>1596</v>
      </c>
      <c r="E1198" s="3" t="s">
        <v>1596</v>
      </c>
      <c r="F1198" s="3" t="s">
        <v>1596</v>
      </c>
      <c r="G1198" s="3" t="s">
        <v>71</v>
      </c>
      <c r="H1198" s="28" t="s">
        <v>44</v>
      </c>
    </row>
    <row r="1199" spans="2:8" x14ac:dyDescent="0.25">
      <c r="B1199" s="27">
        <v>8164</v>
      </c>
      <c r="C1199" s="1" t="s">
        <v>1211</v>
      </c>
      <c r="D1199" s="2" t="s">
        <v>1596</v>
      </c>
      <c r="E1199" s="3" t="s">
        <v>1596</v>
      </c>
      <c r="F1199" s="3" t="s">
        <v>1596</v>
      </c>
      <c r="G1199" s="3" t="s">
        <v>71</v>
      </c>
      <c r="H1199" s="28" t="s">
        <v>44</v>
      </c>
    </row>
    <row r="1200" spans="2:8" x14ac:dyDescent="0.25">
      <c r="B1200" s="27">
        <v>8363</v>
      </c>
      <c r="C1200" s="1" t="s">
        <v>1212</v>
      </c>
      <c r="D1200" s="2" t="s">
        <v>1595</v>
      </c>
      <c r="E1200" s="3" t="s">
        <v>1595</v>
      </c>
      <c r="F1200" s="3" t="s">
        <v>1596</v>
      </c>
      <c r="G1200" s="3" t="s">
        <v>47</v>
      </c>
      <c r="H1200" s="28" t="s">
        <v>40</v>
      </c>
    </row>
    <row r="1201" spans="2:8" x14ac:dyDescent="0.25">
      <c r="B1201" s="27">
        <v>8080</v>
      </c>
      <c r="C1201" s="1" t="s">
        <v>1213</v>
      </c>
      <c r="D1201" s="2" t="s">
        <v>1596</v>
      </c>
      <c r="E1201" s="3" t="s">
        <v>1596</v>
      </c>
      <c r="F1201" s="3" t="s">
        <v>1596</v>
      </c>
      <c r="G1201" s="3" t="s">
        <v>60</v>
      </c>
      <c r="H1201" s="28" t="s">
        <v>44</v>
      </c>
    </row>
    <row r="1202" spans="2:8" x14ac:dyDescent="0.25">
      <c r="B1202" s="27">
        <v>8633</v>
      </c>
      <c r="C1202" s="1" t="s">
        <v>1214</v>
      </c>
      <c r="D1202" s="2" t="s">
        <v>1595</v>
      </c>
      <c r="E1202" s="3" t="s">
        <v>1595</v>
      </c>
      <c r="F1202" s="3" t="s">
        <v>1595</v>
      </c>
      <c r="G1202" s="3" t="s">
        <v>84</v>
      </c>
      <c r="H1202" s="28" t="s">
        <v>51</v>
      </c>
    </row>
    <row r="1203" spans="2:8" x14ac:dyDescent="0.25">
      <c r="B1203" s="27">
        <v>8210</v>
      </c>
      <c r="C1203" s="1" t="s">
        <v>1215</v>
      </c>
      <c r="D1203" s="2" t="s">
        <v>1596</v>
      </c>
      <c r="E1203" s="3" t="s">
        <v>1596</v>
      </c>
      <c r="F1203" s="3" t="s">
        <v>1596</v>
      </c>
      <c r="G1203" s="3" t="s">
        <v>110</v>
      </c>
      <c r="H1203" s="28" t="s">
        <v>51</v>
      </c>
    </row>
    <row r="1204" spans="2:8" x14ac:dyDescent="0.25">
      <c r="B1204" s="27">
        <v>8466</v>
      </c>
      <c r="C1204" s="1" t="s">
        <v>1215</v>
      </c>
      <c r="D1204" s="2" t="s">
        <v>1596</v>
      </c>
      <c r="E1204" s="3" t="s">
        <v>1596</v>
      </c>
      <c r="F1204" s="3" t="s">
        <v>1596</v>
      </c>
      <c r="G1204" s="3" t="s">
        <v>26</v>
      </c>
      <c r="H1204" s="28" t="s">
        <v>27</v>
      </c>
    </row>
    <row r="1205" spans="2:8" x14ac:dyDescent="0.25">
      <c r="B1205" s="27">
        <v>8791</v>
      </c>
      <c r="C1205" s="1" t="s">
        <v>1216</v>
      </c>
      <c r="D1205" s="2" t="s">
        <v>1596</v>
      </c>
      <c r="E1205" s="3" t="s">
        <v>1596</v>
      </c>
      <c r="F1205" s="3" t="s">
        <v>1596</v>
      </c>
      <c r="G1205" s="3" t="s">
        <v>113</v>
      </c>
      <c r="H1205" s="28" t="s">
        <v>98</v>
      </c>
    </row>
    <row r="1206" spans="2:8" x14ac:dyDescent="0.25">
      <c r="B1206" s="27">
        <v>8745</v>
      </c>
      <c r="C1206" s="1" t="s">
        <v>1217</v>
      </c>
      <c r="D1206" s="2" t="s">
        <v>1596</v>
      </c>
      <c r="E1206" s="3" t="s">
        <v>1596</v>
      </c>
      <c r="F1206" s="3" t="s">
        <v>1596</v>
      </c>
      <c r="G1206" s="3" t="s">
        <v>144</v>
      </c>
      <c r="H1206" s="28" t="s">
        <v>51</v>
      </c>
    </row>
    <row r="1207" spans="2:8" x14ac:dyDescent="0.25">
      <c r="B1207" s="27">
        <v>8456</v>
      </c>
      <c r="C1207" s="1" t="s">
        <v>1218</v>
      </c>
      <c r="D1207" s="2" t="s">
        <v>1596</v>
      </c>
      <c r="E1207" s="3" t="s">
        <v>1596</v>
      </c>
      <c r="F1207" s="3" t="s">
        <v>1596</v>
      </c>
      <c r="G1207" s="3" t="s">
        <v>26</v>
      </c>
      <c r="H1207" s="28" t="s">
        <v>27</v>
      </c>
    </row>
    <row r="1208" spans="2:8" x14ac:dyDescent="0.25">
      <c r="B1208" s="27">
        <v>8178</v>
      </c>
      <c r="C1208" s="1" t="s">
        <v>1219</v>
      </c>
      <c r="D1208" s="2" t="s">
        <v>1596</v>
      </c>
      <c r="E1208" s="3" t="s">
        <v>1596</v>
      </c>
      <c r="F1208" s="3" t="s">
        <v>1596</v>
      </c>
      <c r="G1208" s="3" t="s">
        <v>315</v>
      </c>
      <c r="H1208" s="28" t="s">
        <v>44</v>
      </c>
    </row>
    <row r="1209" spans="2:8" x14ac:dyDescent="0.25">
      <c r="B1209" s="27">
        <v>8420</v>
      </c>
      <c r="C1209" s="1" t="s">
        <v>1220</v>
      </c>
      <c r="D1209" s="2" t="s">
        <v>1595</v>
      </c>
      <c r="E1209" s="3" t="s">
        <v>1595</v>
      </c>
      <c r="F1209" s="3" t="s">
        <v>1596</v>
      </c>
      <c r="G1209" s="3" t="s">
        <v>58</v>
      </c>
      <c r="H1209" s="28" t="s">
        <v>27</v>
      </c>
    </row>
    <row r="1210" spans="2:8" x14ac:dyDescent="0.25">
      <c r="B1210" s="27">
        <v>8920</v>
      </c>
      <c r="C1210" s="1" t="s">
        <v>1221</v>
      </c>
      <c r="D1210" s="2" t="s">
        <v>1595</v>
      </c>
      <c r="E1210" s="3" t="s">
        <v>1595</v>
      </c>
      <c r="F1210" s="3" t="s">
        <v>1596</v>
      </c>
      <c r="G1210" s="3" t="s">
        <v>73</v>
      </c>
      <c r="H1210" s="28" t="s">
        <v>74</v>
      </c>
    </row>
    <row r="1211" spans="2:8" x14ac:dyDescent="0.25">
      <c r="B1211" s="27">
        <v>7997</v>
      </c>
      <c r="C1211" s="1" t="s">
        <v>1222</v>
      </c>
      <c r="D1211" s="2" t="s">
        <v>1596</v>
      </c>
      <c r="E1211" s="3" t="s">
        <v>1596</v>
      </c>
      <c r="F1211" s="3" t="s">
        <v>1595</v>
      </c>
      <c r="G1211" s="3" t="s">
        <v>69</v>
      </c>
      <c r="H1211" s="28" t="s">
        <v>40</v>
      </c>
    </row>
    <row r="1212" spans="2:8" x14ac:dyDescent="0.25">
      <c r="B1212" s="27">
        <v>8017</v>
      </c>
      <c r="C1212" s="1" t="s">
        <v>1223</v>
      </c>
      <c r="D1212" s="2" t="s">
        <v>1596</v>
      </c>
      <c r="E1212" s="3" t="s">
        <v>1596</v>
      </c>
      <c r="F1212" s="3" t="s">
        <v>1596</v>
      </c>
      <c r="G1212" s="3" t="s">
        <v>21</v>
      </c>
      <c r="H1212" s="28" t="s">
        <v>22</v>
      </c>
    </row>
    <row r="1213" spans="2:8" x14ac:dyDescent="0.25">
      <c r="B1213" s="27">
        <v>8183</v>
      </c>
      <c r="C1213" s="1" t="s">
        <v>1224</v>
      </c>
      <c r="D1213" s="2" t="s">
        <v>1596</v>
      </c>
      <c r="E1213" s="3" t="s">
        <v>1596</v>
      </c>
      <c r="F1213" s="3" t="s">
        <v>1596</v>
      </c>
      <c r="G1213" s="3" t="s">
        <v>315</v>
      </c>
      <c r="H1213" s="28" t="s">
        <v>44</v>
      </c>
    </row>
    <row r="1214" spans="2:8" x14ac:dyDescent="0.25">
      <c r="B1214" s="27">
        <v>8287</v>
      </c>
      <c r="C1214" s="1" t="s">
        <v>1225</v>
      </c>
      <c r="D1214" s="2" t="s">
        <v>1596</v>
      </c>
      <c r="E1214" s="3" t="s">
        <v>1596</v>
      </c>
      <c r="F1214" s="3" t="s">
        <v>1596</v>
      </c>
      <c r="G1214" s="3" t="s">
        <v>178</v>
      </c>
      <c r="H1214" s="28" t="s">
        <v>40</v>
      </c>
    </row>
    <row r="1215" spans="2:8" x14ac:dyDescent="0.25">
      <c r="B1215" s="27">
        <v>8014</v>
      </c>
      <c r="C1215" s="1" t="s">
        <v>1226</v>
      </c>
      <c r="D1215" s="2" t="s">
        <v>1596</v>
      </c>
      <c r="E1215" s="3" t="s">
        <v>1596</v>
      </c>
      <c r="F1215" s="3" t="s">
        <v>1596</v>
      </c>
      <c r="G1215" s="3" t="s">
        <v>21</v>
      </c>
      <c r="H1215" s="28" t="s">
        <v>22</v>
      </c>
    </row>
    <row r="1216" spans="2:8" x14ac:dyDescent="0.25">
      <c r="B1216" s="27">
        <v>8145</v>
      </c>
      <c r="C1216" s="1" t="s">
        <v>1227</v>
      </c>
      <c r="D1216" s="2" t="s">
        <v>1596</v>
      </c>
      <c r="E1216" s="3" t="s">
        <v>1596</v>
      </c>
      <c r="F1216" s="3" t="s">
        <v>1596</v>
      </c>
      <c r="G1216" s="3" t="s">
        <v>178</v>
      </c>
      <c r="H1216" s="28" t="s">
        <v>40</v>
      </c>
    </row>
    <row r="1217" spans="2:8" x14ac:dyDescent="0.25">
      <c r="B1217" s="27">
        <v>7958</v>
      </c>
      <c r="C1217" s="1" t="s">
        <v>1228</v>
      </c>
      <c r="D1217" s="2" t="s">
        <v>1595</v>
      </c>
      <c r="E1217" s="3" t="s">
        <v>1596</v>
      </c>
      <c r="F1217" s="3" t="s">
        <v>1595</v>
      </c>
      <c r="G1217" s="3" t="s">
        <v>53</v>
      </c>
      <c r="H1217" s="28" t="s">
        <v>22</v>
      </c>
    </row>
    <row r="1218" spans="2:8" x14ac:dyDescent="0.25">
      <c r="B1218" s="27">
        <v>8543</v>
      </c>
      <c r="C1218" s="1" t="s">
        <v>1229</v>
      </c>
      <c r="D1218" s="2" t="s">
        <v>1595</v>
      </c>
      <c r="E1218" s="3" t="s">
        <v>1595</v>
      </c>
      <c r="F1218" s="3" t="s">
        <v>1595</v>
      </c>
      <c r="G1218" s="3" t="s">
        <v>62</v>
      </c>
      <c r="H1218" s="28" t="s">
        <v>51</v>
      </c>
    </row>
    <row r="1219" spans="2:8" x14ac:dyDescent="0.25">
      <c r="B1219" s="27">
        <v>8827</v>
      </c>
      <c r="C1219" s="1" t="s">
        <v>1230</v>
      </c>
      <c r="D1219" s="2" t="s">
        <v>1595</v>
      </c>
      <c r="E1219" s="3" t="s">
        <v>1595</v>
      </c>
      <c r="F1219" s="3" t="s">
        <v>1595</v>
      </c>
      <c r="G1219" s="3" t="s">
        <v>113</v>
      </c>
      <c r="H1219" s="28" t="s">
        <v>98</v>
      </c>
    </row>
    <row r="1220" spans="2:8" x14ac:dyDescent="0.25">
      <c r="B1220" s="27">
        <v>8956</v>
      </c>
      <c r="C1220" s="1" t="s">
        <v>1231</v>
      </c>
      <c r="D1220" s="2" t="s">
        <v>1595</v>
      </c>
      <c r="E1220" s="3" t="s">
        <v>1595</v>
      </c>
      <c r="F1220" s="3" t="s">
        <v>1596</v>
      </c>
      <c r="G1220" s="3" t="s">
        <v>73</v>
      </c>
      <c r="H1220" s="28" t="s">
        <v>74</v>
      </c>
    </row>
    <row r="1221" spans="2:8" x14ac:dyDescent="0.25">
      <c r="B1221" s="27">
        <v>100114</v>
      </c>
      <c r="C1221" s="1" t="s">
        <v>1232</v>
      </c>
      <c r="D1221" s="2" t="s">
        <v>1596</v>
      </c>
      <c r="E1221" s="3" t="s">
        <v>1596</v>
      </c>
      <c r="F1221" s="3" t="s">
        <v>1596</v>
      </c>
      <c r="G1221" s="3" t="s">
        <v>53</v>
      </c>
      <c r="H1221" s="28" t="s">
        <v>22</v>
      </c>
    </row>
    <row r="1222" spans="2:8" x14ac:dyDescent="0.25">
      <c r="B1222" s="27">
        <v>8859</v>
      </c>
      <c r="C1222" s="1" t="s">
        <v>1233</v>
      </c>
      <c r="D1222" s="2" t="s">
        <v>1595</v>
      </c>
      <c r="E1222" s="3" t="s">
        <v>1595</v>
      </c>
      <c r="F1222" s="3" t="s">
        <v>1596</v>
      </c>
      <c r="G1222" s="3" t="s">
        <v>36</v>
      </c>
      <c r="H1222" s="28" t="s">
        <v>37</v>
      </c>
    </row>
    <row r="1223" spans="2:8" x14ac:dyDescent="0.25">
      <c r="B1223" s="27">
        <v>8146</v>
      </c>
      <c r="C1223" s="1" t="s">
        <v>1234</v>
      </c>
      <c r="D1223" s="2" t="s">
        <v>1596</v>
      </c>
      <c r="E1223" s="3" t="s">
        <v>1596</v>
      </c>
      <c r="F1223" s="3" t="s">
        <v>1596</v>
      </c>
      <c r="G1223" s="3" t="s">
        <v>178</v>
      </c>
      <c r="H1223" s="28" t="s">
        <v>40</v>
      </c>
    </row>
    <row r="1224" spans="2:8" x14ac:dyDescent="0.25">
      <c r="B1224" s="27">
        <v>8566</v>
      </c>
      <c r="C1224" s="1" t="s">
        <v>1235</v>
      </c>
      <c r="D1224" s="2" t="s">
        <v>1595</v>
      </c>
      <c r="E1224" s="3" t="s">
        <v>1596</v>
      </c>
      <c r="F1224" s="3" t="s">
        <v>1596</v>
      </c>
      <c r="G1224" s="3" t="s">
        <v>62</v>
      </c>
      <c r="H1224" s="28" t="s">
        <v>51</v>
      </c>
    </row>
    <row r="1225" spans="2:8" x14ac:dyDescent="0.25">
      <c r="B1225" s="27">
        <v>8005</v>
      </c>
      <c r="C1225" s="1" t="s">
        <v>1236</v>
      </c>
      <c r="D1225" s="2" t="s">
        <v>1595</v>
      </c>
      <c r="E1225" s="3" t="s">
        <v>1595</v>
      </c>
      <c r="F1225" s="3" t="s">
        <v>1596</v>
      </c>
      <c r="G1225" s="3" t="s">
        <v>21</v>
      </c>
      <c r="H1225" s="28" t="s">
        <v>22</v>
      </c>
    </row>
    <row r="1226" spans="2:8" x14ac:dyDescent="0.25">
      <c r="B1226" s="27">
        <v>7944</v>
      </c>
      <c r="C1226" s="1" t="s">
        <v>1237</v>
      </c>
      <c r="D1226" s="2" t="s">
        <v>1596</v>
      </c>
      <c r="E1226" s="3" t="s">
        <v>1596</v>
      </c>
      <c r="F1226" s="3" t="s">
        <v>1596</v>
      </c>
      <c r="G1226" s="3" t="s">
        <v>53</v>
      </c>
      <c r="H1226" s="28" t="s">
        <v>22</v>
      </c>
    </row>
    <row r="1227" spans="2:8" x14ac:dyDescent="0.25">
      <c r="B1227" s="27">
        <v>50592</v>
      </c>
      <c r="C1227" s="1" t="s">
        <v>1238</v>
      </c>
      <c r="D1227" s="2" t="s">
        <v>1595</v>
      </c>
      <c r="E1227" s="3" t="s">
        <v>1595</v>
      </c>
      <c r="F1227" s="3" t="s">
        <v>1595</v>
      </c>
      <c r="G1227" s="3" t="s">
        <v>71</v>
      </c>
      <c r="H1227" s="28" t="s">
        <v>44</v>
      </c>
    </row>
    <row r="1228" spans="2:8" ht="30" x14ac:dyDescent="0.25">
      <c r="B1228" s="27">
        <v>50714</v>
      </c>
      <c r="C1228" s="1" t="s">
        <v>1239</v>
      </c>
      <c r="D1228" s="2" t="s">
        <v>1595</v>
      </c>
      <c r="E1228" s="3" t="s">
        <v>1595</v>
      </c>
      <c r="F1228" s="3" t="s">
        <v>1595</v>
      </c>
      <c r="G1228" s="3" t="s">
        <v>26</v>
      </c>
      <c r="H1228" s="28" t="s">
        <v>27</v>
      </c>
    </row>
    <row r="1229" spans="2:8" x14ac:dyDescent="0.25">
      <c r="B1229" s="27">
        <v>8774</v>
      </c>
      <c r="C1229" s="1" t="s">
        <v>1240</v>
      </c>
      <c r="D1229" s="2" t="s">
        <v>1595</v>
      </c>
      <c r="E1229" s="3" t="s">
        <v>1595</v>
      </c>
      <c r="F1229" s="3" t="s">
        <v>1595</v>
      </c>
      <c r="G1229" s="3" t="s">
        <v>26</v>
      </c>
      <c r="H1229" s="28" t="s">
        <v>27</v>
      </c>
    </row>
    <row r="1230" spans="2:8" x14ac:dyDescent="0.25">
      <c r="B1230" s="27">
        <v>8756</v>
      </c>
      <c r="C1230" s="1" t="s">
        <v>1241</v>
      </c>
      <c r="D1230" s="2" t="s">
        <v>1595</v>
      </c>
      <c r="E1230" s="3" t="s">
        <v>1595</v>
      </c>
      <c r="F1230" s="3" t="s">
        <v>1596</v>
      </c>
      <c r="G1230" s="3" t="s">
        <v>136</v>
      </c>
      <c r="H1230" s="28" t="s">
        <v>51</v>
      </c>
    </row>
    <row r="1231" spans="2:8" x14ac:dyDescent="0.25">
      <c r="B1231" s="27">
        <v>7941</v>
      </c>
      <c r="C1231" s="1" t="s">
        <v>1242</v>
      </c>
      <c r="D1231" s="2" t="s">
        <v>1595</v>
      </c>
      <c r="E1231" s="3" t="s">
        <v>1596</v>
      </c>
      <c r="F1231" s="3" t="s">
        <v>1596</v>
      </c>
      <c r="G1231" s="3" t="s">
        <v>53</v>
      </c>
      <c r="H1231" s="28" t="s">
        <v>22</v>
      </c>
    </row>
    <row r="1232" spans="2:8" x14ac:dyDescent="0.25">
      <c r="B1232" s="27">
        <v>9002</v>
      </c>
      <c r="C1232" s="1" t="s">
        <v>1243</v>
      </c>
      <c r="D1232" s="2" t="s">
        <v>1595</v>
      </c>
      <c r="E1232" s="3" t="s">
        <v>1595</v>
      </c>
      <c r="F1232" s="3" t="s">
        <v>1595</v>
      </c>
      <c r="G1232" s="3" t="s">
        <v>328</v>
      </c>
      <c r="H1232" s="28" t="s">
        <v>37</v>
      </c>
    </row>
    <row r="1233" spans="2:8" x14ac:dyDescent="0.25">
      <c r="B1233" s="27">
        <v>50576</v>
      </c>
      <c r="C1233" s="1" t="s">
        <v>1244</v>
      </c>
      <c r="D1233" s="2" t="s">
        <v>1596</v>
      </c>
      <c r="E1233" s="3" t="s">
        <v>1596</v>
      </c>
      <c r="F1233" s="3" t="s">
        <v>1596</v>
      </c>
      <c r="G1233" s="3" t="s">
        <v>43</v>
      </c>
      <c r="H1233" s="28" t="s">
        <v>44</v>
      </c>
    </row>
    <row r="1234" spans="2:8" x14ac:dyDescent="0.25">
      <c r="B1234" s="27">
        <v>50589</v>
      </c>
      <c r="C1234" s="1" t="s">
        <v>1245</v>
      </c>
      <c r="D1234" s="2" t="s">
        <v>1596</v>
      </c>
      <c r="E1234" s="3" t="s">
        <v>1596</v>
      </c>
      <c r="F1234" s="3" t="s">
        <v>1596</v>
      </c>
      <c r="G1234" s="3" t="s">
        <v>43</v>
      </c>
      <c r="H1234" s="28" t="s">
        <v>44</v>
      </c>
    </row>
    <row r="1235" spans="2:8" x14ac:dyDescent="0.25">
      <c r="B1235" s="27">
        <v>8228</v>
      </c>
      <c r="C1235" s="1" t="s">
        <v>1246</v>
      </c>
      <c r="D1235" s="2" t="s">
        <v>1595</v>
      </c>
      <c r="E1235" s="3" t="s">
        <v>1596</v>
      </c>
      <c r="F1235" s="3" t="s">
        <v>1596</v>
      </c>
      <c r="G1235" s="3" t="s">
        <v>43</v>
      </c>
      <c r="H1235" s="28" t="s">
        <v>44</v>
      </c>
    </row>
    <row r="1236" spans="2:8" x14ac:dyDescent="0.25">
      <c r="B1236" s="27">
        <v>8301</v>
      </c>
      <c r="C1236" s="1" t="s">
        <v>1247</v>
      </c>
      <c r="D1236" s="2" t="s">
        <v>1595</v>
      </c>
      <c r="E1236" s="3" t="s">
        <v>1595</v>
      </c>
      <c r="F1236" s="3" t="s">
        <v>1596</v>
      </c>
      <c r="G1236" s="3" t="s">
        <v>47</v>
      </c>
      <c r="H1236" s="28" t="s">
        <v>40</v>
      </c>
    </row>
    <row r="1237" spans="2:8" x14ac:dyDescent="0.25">
      <c r="B1237" s="27">
        <v>8597</v>
      </c>
      <c r="C1237" s="1" t="s">
        <v>1248</v>
      </c>
      <c r="D1237" s="2" t="s">
        <v>1595</v>
      </c>
      <c r="E1237" s="3" t="s">
        <v>1595</v>
      </c>
      <c r="F1237" s="3" t="s">
        <v>1596</v>
      </c>
      <c r="G1237" s="3" t="s">
        <v>50</v>
      </c>
      <c r="H1237" s="28" t="s">
        <v>51</v>
      </c>
    </row>
    <row r="1238" spans="2:8" x14ac:dyDescent="0.25">
      <c r="B1238" s="27">
        <v>8066</v>
      </c>
      <c r="C1238" s="1" t="s">
        <v>1249</v>
      </c>
      <c r="D1238" s="2" t="s">
        <v>1596</v>
      </c>
      <c r="E1238" s="3" t="s">
        <v>1596</v>
      </c>
      <c r="F1238" s="3" t="s">
        <v>1596</v>
      </c>
      <c r="G1238" s="3" t="s">
        <v>43</v>
      </c>
      <c r="H1238" s="28" t="s">
        <v>44</v>
      </c>
    </row>
    <row r="1239" spans="2:8" x14ac:dyDescent="0.25">
      <c r="B1239" s="27">
        <v>50728</v>
      </c>
      <c r="C1239" s="1" t="s">
        <v>1250</v>
      </c>
      <c r="D1239" s="2" t="s">
        <v>1595</v>
      </c>
      <c r="E1239" s="3" t="s">
        <v>1595</v>
      </c>
      <c r="F1239" s="3" t="s">
        <v>1595</v>
      </c>
      <c r="G1239" s="3" t="s">
        <v>113</v>
      </c>
      <c r="H1239" s="28" t="s">
        <v>98</v>
      </c>
    </row>
    <row r="1240" spans="2:8" x14ac:dyDescent="0.25">
      <c r="B1240" s="27">
        <v>7954</v>
      </c>
      <c r="C1240" s="1" t="s">
        <v>1251</v>
      </c>
      <c r="D1240" s="2" t="s">
        <v>1595</v>
      </c>
      <c r="E1240" s="3" t="s">
        <v>1596</v>
      </c>
      <c r="F1240" s="3" t="s">
        <v>1596</v>
      </c>
      <c r="G1240" s="3" t="s">
        <v>53</v>
      </c>
      <c r="H1240" s="28" t="s">
        <v>22</v>
      </c>
    </row>
    <row r="1241" spans="2:8" x14ac:dyDescent="0.25">
      <c r="B1241" s="27">
        <v>8610</v>
      </c>
      <c r="C1241" s="1" t="s">
        <v>1252</v>
      </c>
      <c r="D1241" s="2" t="s">
        <v>1596</v>
      </c>
      <c r="E1241" s="3" t="s">
        <v>1596</v>
      </c>
      <c r="F1241" s="3" t="s">
        <v>1596</v>
      </c>
      <c r="G1241" s="3" t="s">
        <v>84</v>
      </c>
      <c r="H1241" s="28" t="s">
        <v>51</v>
      </c>
    </row>
    <row r="1242" spans="2:8" x14ac:dyDescent="0.25">
      <c r="B1242" s="27">
        <v>8559</v>
      </c>
      <c r="C1242" s="1" t="s">
        <v>1253</v>
      </c>
      <c r="D1242" s="2" t="s">
        <v>1595</v>
      </c>
      <c r="E1242" s="3" t="s">
        <v>1595</v>
      </c>
      <c r="F1242" s="3" t="s">
        <v>1595</v>
      </c>
      <c r="G1242" s="3" t="s">
        <v>62</v>
      </c>
      <c r="H1242" s="28" t="s">
        <v>51</v>
      </c>
    </row>
    <row r="1243" spans="2:8" x14ac:dyDescent="0.25">
      <c r="B1243" s="27">
        <v>8578</v>
      </c>
      <c r="C1243" s="1" t="s">
        <v>1254</v>
      </c>
      <c r="D1243" s="2" t="s">
        <v>1595</v>
      </c>
      <c r="E1243" s="3" t="s">
        <v>1595</v>
      </c>
      <c r="F1243" s="3" t="s">
        <v>1595</v>
      </c>
      <c r="G1243" s="3" t="s">
        <v>136</v>
      </c>
      <c r="H1243" s="28" t="s">
        <v>51</v>
      </c>
    </row>
    <row r="1244" spans="2:8" x14ac:dyDescent="0.25">
      <c r="B1244" s="27">
        <v>9022</v>
      </c>
      <c r="C1244" s="1" t="s">
        <v>1255</v>
      </c>
      <c r="D1244" s="2" t="s">
        <v>1595</v>
      </c>
      <c r="E1244" s="3" t="s">
        <v>1595</v>
      </c>
      <c r="F1244" s="3" t="s">
        <v>1596</v>
      </c>
      <c r="G1244" s="3" t="s">
        <v>123</v>
      </c>
      <c r="H1244" s="28" t="s">
        <v>22</v>
      </c>
    </row>
    <row r="1245" spans="2:8" x14ac:dyDescent="0.25">
      <c r="B1245" s="29">
        <v>8572</v>
      </c>
      <c r="C1245" s="30" t="s">
        <v>1256</v>
      </c>
      <c r="D1245" s="31" t="s">
        <v>1595</v>
      </c>
      <c r="E1245" s="32" t="s">
        <v>1595</v>
      </c>
      <c r="F1245" s="32" t="s">
        <v>1595</v>
      </c>
      <c r="G1245" s="32" t="s">
        <v>136</v>
      </c>
      <c r="H1245" s="33" t="s">
        <v>51</v>
      </c>
    </row>
    <row r="1246" spans="2:8" x14ac:dyDescent="0.25"/>
  </sheetData>
  <sheetProtection algorithmName="SHA-512" hashValue="8lUZc6KWTrC/JdV/3MgieeWmoLdR7ZOtaP2e8uhrP8U6dACeg/dOY3/dCcFlTcvmIfdbGJApJwiGgcfV0Z7kiA==" saltValue="mTzeCIMh2yws6nc0t8N3nw==" spinCount="100000" sheet="1" objects="1" scenarios="1"/>
  <mergeCells count="2">
    <mergeCell ref="G1:H1"/>
    <mergeCell ref="B2:H2"/>
  </mergeCells>
  <pageMargins left="0.5" right="0.5" top="0.5" bottom="0.5" header="0.3" footer="0.3"/>
  <pageSetup scale="50" fitToHeight="0" orientation="portrait"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D7D8D-709B-4F8C-A248-143E462E9296}">
  <sheetPr codeName="Sheet8"/>
  <dimension ref="B2:F238"/>
  <sheetViews>
    <sheetView workbookViewId="0">
      <selection activeCell="B15" sqref="B15"/>
    </sheetView>
  </sheetViews>
  <sheetFormatPr defaultRowHeight="15" x14ac:dyDescent="0.25"/>
  <cols>
    <col min="1" max="1" width="9.140625" style="4"/>
    <col min="2" max="2" width="29.5703125" style="4" customWidth="1"/>
    <col min="3" max="3" width="9" style="4" customWidth="1"/>
    <col min="4" max="4" width="55" style="4" customWidth="1"/>
    <col min="5" max="5" width="9.140625" style="4"/>
    <col min="6" max="6" width="59.42578125" style="4" customWidth="1"/>
    <col min="7" max="16384" width="9.140625" style="4"/>
  </cols>
  <sheetData>
    <row r="2" spans="2:6" x14ac:dyDescent="0.25">
      <c r="B2" s="93" t="s">
        <v>1282</v>
      </c>
      <c r="D2" s="94" t="s">
        <v>1283</v>
      </c>
      <c r="F2" s="93" t="s">
        <v>1357</v>
      </c>
    </row>
    <row r="3" spans="2:6" x14ac:dyDescent="0.25">
      <c r="B3" s="93" t="s">
        <v>1648</v>
      </c>
      <c r="D3" s="95" t="s">
        <v>1284</v>
      </c>
      <c r="F3" s="96" t="s">
        <v>1358</v>
      </c>
    </row>
    <row r="4" spans="2:6" x14ac:dyDescent="0.25">
      <c r="B4" s="93" t="s">
        <v>1649</v>
      </c>
      <c r="D4" s="97" t="s">
        <v>1285</v>
      </c>
      <c r="F4" s="96" t="s">
        <v>1359</v>
      </c>
    </row>
    <row r="5" spans="2:6" x14ac:dyDescent="0.25">
      <c r="B5" s="93" t="s">
        <v>1650</v>
      </c>
      <c r="D5" s="98" t="s">
        <v>1286</v>
      </c>
      <c r="F5" s="96" t="s">
        <v>1360</v>
      </c>
    </row>
    <row r="6" spans="2:6" x14ac:dyDescent="0.25">
      <c r="B6" s="93"/>
      <c r="D6" s="99" t="s">
        <v>1287</v>
      </c>
      <c r="F6" s="96" t="s">
        <v>1361</v>
      </c>
    </row>
    <row r="7" spans="2:6" x14ac:dyDescent="0.25">
      <c r="B7" s="93"/>
      <c r="D7" s="98" t="s">
        <v>1288</v>
      </c>
      <c r="F7" s="96" t="s">
        <v>1362</v>
      </c>
    </row>
    <row r="8" spans="2:6" x14ac:dyDescent="0.25">
      <c r="D8" s="99" t="s">
        <v>1289</v>
      </c>
      <c r="F8" s="96" t="s">
        <v>1363</v>
      </c>
    </row>
    <row r="9" spans="2:6" x14ac:dyDescent="0.25">
      <c r="D9" s="98" t="s">
        <v>1290</v>
      </c>
      <c r="F9" s="96" t="s">
        <v>1364</v>
      </c>
    </row>
    <row r="10" spans="2:6" x14ac:dyDescent="0.25">
      <c r="D10" s="99" t="s">
        <v>1291</v>
      </c>
      <c r="F10" s="96" t="s">
        <v>1365</v>
      </c>
    </row>
    <row r="11" spans="2:6" x14ac:dyDescent="0.25">
      <c r="D11" s="98" t="s">
        <v>1292</v>
      </c>
      <c r="F11" s="96" t="s">
        <v>1366</v>
      </c>
    </row>
    <row r="12" spans="2:6" x14ac:dyDescent="0.25">
      <c r="D12" s="99" t="s">
        <v>1293</v>
      </c>
      <c r="F12" s="96" t="s">
        <v>1367</v>
      </c>
    </row>
    <row r="13" spans="2:6" x14ac:dyDescent="0.25">
      <c r="D13" s="98" t="s">
        <v>1294</v>
      </c>
      <c r="F13" s="96" t="s">
        <v>1368</v>
      </c>
    </row>
    <row r="14" spans="2:6" x14ac:dyDescent="0.25">
      <c r="D14" s="99" t="s">
        <v>1295</v>
      </c>
      <c r="F14" s="96" t="s">
        <v>1369</v>
      </c>
    </row>
    <row r="15" spans="2:6" x14ac:dyDescent="0.25">
      <c r="D15" s="98" t="s">
        <v>1296</v>
      </c>
      <c r="F15" s="96" t="s">
        <v>1370</v>
      </c>
    </row>
    <row r="16" spans="2:6" x14ac:dyDescent="0.25">
      <c r="D16" s="99" t="s">
        <v>1297</v>
      </c>
      <c r="F16" s="96" t="s">
        <v>1371</v>
      </c>
    </row>
    <row r="17" spans="4:6" x14ac:dyDescent="0.25">
      <c r="D17" s="98" t="s">
        <v>1298</v>
      </c>
      <c r="F17" s="96" t="s">
        <v>1372</v>
      </c>
    </row>
    <row r="18" spans="4:6" x14ac:dyDescent="0.25">
      <c r="D18" s="99" t="s">
        <v>1299</v>
      </c>
      <c r="F18" s="96" t="s">
        <v>1373</v>
      </c>
    </row>
    <row r="19" spans="4:6" x14ac:dyDescent="0.25">
      <c r="D19" s="98" t="s">
        <v>1300</v>
      </c>
      <c r="F19" s="96" t="s">
        <v>1374</v>
      </c>
    </row>
    <row r="20" spans="4:6" x14ac:dyDescent="0.25">
      <c r="D20" s="99" t="s">
        <v>1301</v>
      </c>
      <c r="F20" s="96" t="s">
        <v>1375</v>
      </c>
    </row>
    <row r="21" spans="4:6" x14ac:dyDescent="0.25">
      <c r="D21" s="98" t="s">
        <v>1302</v>
      </c>
      <c r="F21" s="96" t="s">
        <v>1376</v>
      </c>
    </row>
    <row r="22" spans="4:6" x14ac:dyDescent="0.25">
      <c r="D22" s="99" t="s">
        <v>1303</v>
      </c>
      <c r="F22" s="96" t="s">
        <v>1377</v>
      </c>
    </row>
    <row r="23" spans="4:6" x14ac:dyDescent="0.25">
      <c r="D23" s="98" t="s">
        <v>1304</v>
      </c>
      <c r="F23" s="96" t="s">
        <v>1378</v>
      </c>
    </row>
    <row r="24" spans="4:6" x14ac:dyDescent="0.25">
      <c r="D24" s="99" t="s">
        <v>1305</v>
      </c>
      <c r="F24" s="96" t="s">
        <v>1379</v>
      </c>
    </row>
    <row r="25" spans="4:6" x14ac:dyDescent="0.25">
      <c r="D25" s="98" t="s">
        <v>1306</v>
      </c>
      <c r="F25" s="96" t="s">
        <v>1380</v>
      </c>
    </row>
    <row r="26" spans="4:6" x14ac:dyDescent="0.25">
      <c r="D26" s="99" t="s">
        <v>1307</v>
      </c>
      <c r="F26" s="96" t="s">
        <v>1381</v>
      </c>
    </row>
    <row r="27" spans="4:6" x14ac:dyDescent="0.25">
      <c r="D27" s="98" t="s">
        <v>1308</v>
      </c>
      <c r="F27" s="96" t="s">
        <v>1382</v>
      </c>
    </row>
    <row r="28" spans="4:6" x14ac:dyDescent="0.25">
      <c r="D28" s="99" t="s">
        <v>1309</v>
      </c>
      <c r="F28" s="96" t="s">
        <v>1383</v>
      </c>
    </row>
    <row r="29" spans="4:6" x14ac:dyDescent="0.25">
      <c r="D29" s="98" t="s">
        <v>1310</v>
      </c>
      <c r="F29" s="96" t="s">
        <v>1384</v>
      </c>
    </row>
    <row r="30" spans="4:6" x14ac:dyDescent="0.25">
      <c r="D30" s="99" t="s">
        <v>1311</v>
      </c>
      <c r="F30" s="96" t="s">
        <v>1385</v>
      </c>
    </row>
    <row r="31" spans="4:6" x14ac:dyDescent="0.25">
      <c r="D31" s="98" t="s">
        <v>1312</v>
      </c>
      <c r="F31" s="96" t="s">
        <v>1386</v>
      </c>
    </row>
    <row r="32" spans="4:6" x14ac:dyDescent="0.25">
      <c r="D32" s="99" t="s">
        <v>1313</v>
      </c>
      <c r="F32" s="96" t="s">
        <v>1387</v>
      </c>
    </row>
    <row r="33" spans="4:6" x14ac:dyDescent="0.25">
      <c r="D33" s="98" t="s">
        <v>1314</v>
      </c>
      <c r="F33" s="96" t="s">
        <v>1388</v>
      </c>
    </row>
    <row r="34" spans="4:6" x14ac:dyDescent="0.25">
      <c r="D34" s="99" t="s">
        <v>1315</v>
      </c>
      <c r="F34" s="96" t="s">
        <v>1389</v>
      </c>
    </row>
    <row r="35" spans="4:6" x14ac:dyDescent="0.25">
      <c r="D35" s="98" t="s">
        <v>1316</v>
      </c>
      <c r="F35" s="96" t="s">
        <v>1390</v>
      </c>
    </row>
    <row r="36" spans="4:6" x14ac:dyDescent="0.25">
      <c r="D36" s="99" t="s">
        <v>1317</v>
      </c>
      <c r="F36" s="96" t="s">
        <v>1391</v>
      </c>
    </row>
    <row r="37" spans="4:6" x14ac:dyDescent="0.25">
      <c r="D37" s="98" t="s">
        <v>1318</v>
      </c>
      <c r="F37" s="96" t="s">
        <v>1392</v>
      </c>
    </row>
    <row r="38" spans="4:6" x14ac:dyDescent="0.25">
      <c r="D38" s="99" t="s">
        <v>1319</v>
      </c>
      <c r="F38" s="96" t="s">
        <v>1393</v>
      </c>
    </row>
    <row r="39" spans="4:6" x14ac:dyDescent="0.25">
      <c r="D39" s="98" t="s">
        <v>1320</v>
      </c>
      <c r="F39" s="96" t="s">
        <v>1394</v>
      </c>
    </row>
    <row r="40" spans="4:6" x14ac:dyDescent="0.25">
      <c r="D40" s="99" t="s">
        <v>1321</v>
      </c>
      <c r="F40" s="96" t="s">
        <v>1395</v>
      </c>
    </row>
    <row r="41" spans="4:6" x14ac:dyDescent="0.25">
      <c r="D41" s="98" t="s">
        <v>1322</v>
      </c>
      <c r="F41" s="96" t="s">
        <v>1396</v>
      </c>
    </row>
    <row r="42" spans="4:6" x14ac:dyDescent="0.25">
      <c r="D42" s="99" t="s">
        <v>1323</v>
      </c>
      <c r="F42" s="96" t="s">
        <v>1397</v>
      </c>
    </row>
    <row r="43" spans="4:6" x14ac:dyDescent="0.25">
      <c r="D43" s="98" t="s">
        <v>1324</v>
      </c>
      <c r="F43" s="96" t="s">
        <v>1398</v>
      </c>
    </row>
    <row r="44" spans="4:6" x14ac:dyDescent="0.25">
      <c r="D44" s="99" t="s">
        <v>1325</v>
      </c>
      <c r="F44" s="96" t="s">
        <v>1399</v>
      </c>
    </row>
    <row r="45" spans="4:6" x14ac:dyDescent="0.25">
      <c r="D45" s="98" t="s">
        <v>1326</v>
      </c>
      <c r="F45" s="96" t="s">
        <v>1400</v>
      </c>
    </row>
    <row r="46" spans="4:6" x14ac:dyDescent="0.25">
      <c r="D46" s="99" t="s">
        <v>1327</v>
      </c>
      <c r="F46" s="96" t="s">
        <v>1401</v>
      </c>
    </row>
    <row r="47" spans="4:6" x14ac:dyDescent="0.25">
      <c r="D47" s="98" t="s">
        <v>1328</v>
      </c>
      <c r="F47" s="96" t="s">
        <v>1402</v>
      </c>
    </row>
    <row r="48" spans="4:6" x14ac:dyDescent="0.25">
      <c r="D48" s="99" t="s">
        <v>1329</v>
      </c>
      <c r="F48" s="96" t="s">
        <v>1403</v>
      </c>
    </row>
    <row r="49" spans="4:6" x14ac:dyDescent="0.25">
      <c r="D49" s="98" t="s">
        <v>1330</v>
      </c>
      <c r="F49" s="96" t="s">
        <v>1404</v>
      </c>
    </row>
    <row r="50" spans="4:6" x14ac:dyDescent="0.25">
      <c r="D50" s="99" t="s">
        <v>1331</v>
      </c>
      <c r="F50" s="96" t="s">
        <v>1405</v>
      </c>
    </row>
    <row r="51" spans="4:6" x14ac:dyDescent="0.25">
      <c r="D51" s="98" t="s">
        <v>1332</v>
      </c>
      <c r="F51" s="96" t="s">
        <v>1406</v>
      </c>
    </row>
    <row r="52" spans="4:6" x14ac:dyDescent="0.25">
      <c r="D52" s="99" t="s">
        <v>1333</v>
      </c>
      <c r="F52" s="96" t="s">
        <v>1407</v>
      </c>
    </row>
    <row r="53" spans="4:6" x14ac:dyDescent="0.25">
      <c r="D53" s="98" t="s">
        <v>1334</v>
      </c>
      <c r="F53" s="96" t="s">
        <v>1408</v>
      </c>
    </row>
    <row r="54" spans="4:6" x14ac:dyDescent="0.25">
      <c r="D54" s="99" t="s">
        <v>1335</v>
      </c>
      <c r="F54" s="96" t="s">
        <v>1409</v>
      </c>
    </row>
    <row r="55" spans="4:6" x14ac:dyDescent="0.25">
      <c r="D55" s="98" t="s">
        <v>1336</v>
      </c>
      <c r="F55" s="96" t="s">
        <v>1410</v>
      </c>
    </row>
    <row r="56" spans="4:6" x14ac:dyDescent="0.25">
      <c r="D56" s="99" t="s">
        <v>1337</v>
      </c>
      <c r="F56" s="96" t="s">
        <v>1411</v>
      </c>
    </row>
    <row r="57" spans="4:6" x14ac:dyDescent="0.25">
      <c r="D57" s="98" t="s">
        <v>1338</v>
      </c>
      <c r="F57" s="96" t="s">
        <v>1412</v>
      </c>
    </row>
    <row r="58" spans="4:6" x14ac:dyDescent="0.25">
      <c r="D58" s="99" t="s">
        <v>1339</v>
      </c>
      <c r="F58" s="96" t="s">
        <v>1413</v>
      </c>
    </row>
    <row r="59" spans="4:6" x14ac:dyDescent="0.25">
      <c r="D59" s="98" t="s">
        <v>1340</v>
      </c>
      <c r="F59" s="96" t="s">
        <v>1414</v>
      </c>
    </row>
    <row r="60" spans="4:6" x14ac:dyDescent="0.25">
      <c r="D60" s="99" t="s">
        <v>1341</v>
      </c>
      <c r="F60" s="96" t="s">
        <v>1415</v>
      </c>
    </row>
    <row r="61" spans="4:6" x14ac:dyDescent="0.25">
      <c r="D61" s="98" t="s">
        <v>1342</v>
      </c>
      <c r="F61" s="96" t="s">
        <v>1416</v>
      </c>
    </row>
    <row r="62" spans="4:6" x14ac:dyDescent="0.25">
      <c r="D62" s="99" t="s">
        <v>1343</v>
      </c>
      <c r="F62" s="96" t="s">
        <v>1417</v>
      </c>
    </row>
    <row r="63" spans="4:6" x14ac:dyDescent="0.25">
      <c r="D63" s="98" t="s">
        <v>1344</v>
      </c>
      <c r="F63" s="96" t="s">
        <v>1418</v>
      </c>
    </row>
    <row r="64" spans="4:6" x14ac:dyDescent="0.25">
      <c r="D64" s="99" t="s">
        <v>1345</v>
      </c>
      <c r="F64" s="96" t="s">
        <v>1419</v>
      </c>
    </row>
    <row r="65" spans="4:6" x14ac:dyDescent="0.25">
      <c r="D65" s="98" t="s">
        <v>1346</v>
      </c>
      <c r="F65" s="96" t="s">
        <v>1420</v>
      </c>
    </row>
    <row r="66" spans="4:6" x14ac:dyDescent="0.25">
      <c r="D66" s="99" t="s">
        <v>1347</v>
      </c>
      <c r="F66" s="96" t="s">
        <v>1421</v>
      </c>
    </row>
    <row r="67" spans="4:6" x14ac:dyDescent="0.25">
      <c r="D67" s="98" t="s">
        <v>1348</v>
      </c>
      <c r="F67" s="96" t="s">
        <v>1422</v>
      </c>
    </row>
    <row r="68" spans="4:6" x14ac:dyDescent="0.25">
      <c r="D68" s="99" t="s">
        <v>1349</v>
      </c>
      <c r="F68" s="96" t="s">
        <v>1423</v>
      </c>
    </row>
    <row r="69" spans="4:6" x14ac:dyDescent="0.25">
      <c r="D69" s="98" t="s">
        <v>1350</v>
      </c>
      <c r="F69" s="96" t="s">
        <v>1424</v>
      </c>
    </row>
    <row r="70" spans="4:6" x14ac:dyDescent="0.25">
      <c r="D70" s="99" t="s">
        <v>1351</v>
      </c>
      <c r="F70" s="96" t="s">
        <v>1425</v>
      </c>
    </row>
    <row r="71" spans="4:6" x14ac:dyDescent="0.25">
      <c r="D71" s="98" t="s">
        <v>1352</v>
      </c>
      <c r="F71" s="96" t="s">
        <v>1426</v>
      </c>
    </row>
    <row r="72" spans="4:6" x14ac:dyDescent="0.25">
      <c r="D72" s="99" t="s">
        <v>1353</v>
      </c>
      <c r="F72" s="96" t="s">
        <v>1427</v>
      </c>
    </row>
    <row r="73" spans="4:6" x14ac:dyDescent="0.25">
      <c r="D73" s="98" t="s">
        <v>1354</v>
      </c>
      <c r="F73" s="96" t="s">
        <v>1427</v>
      </c>
    </row>
    <row r="74" spans="4:6" x14ac:dyDescent="0.25">
      <c r="D74" s="99" t="s">
        <v>1355</v>
      </c>
      <c r="F74" s="96" t="s">
        <v>1428</v>
      </c>
    </row>
    <row r="75" spans="4:6" x14ac:dyDescent="0.25">
      <c r="D75" s="100" t="s">
        <v>1356</v>
      </c>
      <c r="F75" s="96" t="s">
        <v>1429</v>
      </c>
    </row>
    <row r="76" spans="4:6" x14ac:dyDescent="0.25">
      <c r="F76" s="96" t="s">
        <v>1430</v>
      </c>
    </row>
    <row r="77" spans="4:6" x14ac:dyDescent="0.25">
      <c r="F77" s="96" t="s">
        <v>1431</v>
      </c>
    </row>
    <row r="78" spans="4:6" x14ac:dyDescent="0.25">
      <c r="F78" s="96" t="s">
        <v>1432</v>
      </c>
    </row>
    <row r="79" spans="4:6" x14ac:dyDescent="0.25">
      <c r="F79" s="96" t="s">
        <v>1433</v>
      </c>
    </row>
    <row r="80" spans="4:6" x14ac:dyDescent="0.25">
      <c r="F80" s="96" t="s">
        <v>1434</v>
      </c>
    </row>
    <row r="81" spans="6:6" x14ac:dyDescent="0.25">
      <c r="F81" s="96" t="s">
        <v>1435</v>
      </c>
    </row>
    <row r="82" spans="6:6" x14ac:dyDescent="0.25">
      <c r="F82" s="96" t="s">
        <v>1436</v>
      </c>
    </row>
    <row r="83" spans="6:6" x14ac:dyDescent="0.25">
      <c r="F83" s="96" t="s">
        <v>1437</v>
      </c>
    </row>
    <row r="84" spans="6:6" x14ac:dyDescent="0.25">
      <c r="F84" s="96" t="s">
        <v>1438</v>
      </c>
    </row>
    <row r="85" spans="6:6" x14ac:dyDescent="0.25">
      <c r="F85" s="96" t="s">
        <v>1439</v>
      </c>
    </row>
    <row r="86" spans="6:6" x14ac:dyDescent="0.25">
      <c r="F86" s="96" t="s">
        <v>1440</v>
      </c>
    </row>
    <row r="87" spans="6:6" x14ac:dyDescent="0.25">
      <c r="F87" s="96" t="s">
        <v>1441</v>
      </c>
    </row>
    <row r="88" spans="6:6" x14ac:dyDescent="0.25">
      <c r="F88" s="96" t="s">
        <v>1442</v>
      </c>
    </row>
    <row r="89" spans="6:6" x14ac:dyDescent="0.25">
      <c r="F89" s="96" t="s">
        <v>1443</v>
      </c>
    </row>
    <row r="90" spans="6:6" x14ac:dyDescent="0.25">
      <c r="F90" s="96" t="s">
        <v>1444</v>
      </c>
    </row>
    <row r="91" spans="6:6" x14ac:dyDescent="0.25">
      <c r="F91" s="96" t="s">
        <v>1445</v>
      </c>
    </row>
    <row r="92" spans="6:6" x14ac:dyDescent="0.25">
      <c r="F92" s="96" t="s">
        <v>1446</v>
      </c>
    </row>
    <row r="93" spans="6:6" x14ac:dyDescent="0.25">
      <c r="F93" s="96" t="s">
        <v>1447</v>
      </c>
    </row>
    <row r="94" spans="6:6" x14ac:dyDescent="0.25">
      <c r="F94" s="96" t="s">
        <v>1448</v>
      </c>
    </row>
    <row r="95" spans="6:6" x14ac:dyDescent="0.25">
      <c r="F95" s="96" t="s">
        <v>1449</v>
      </c>
    </row>
    <row r="96" spans="6:6" x14ac:dyDescent="0.25">
      <c r="F96" s="96" t="s">
        <v>1450</v>
      </c>
    </row>
    <row r="97" spans="6:6" x14ac:dyDescent="0.25">
      <c r="F97" s="96" t="s">
        <v>1451</v>
      </c>
    </row>
    <row r="98" spans="6:6" x14ac:dyDescent="0.25">
      <c r="F98" s="96" t="s">
        <v>1452</v>
      </c>
    </row>
    <row r="99" spans="6:6" x14ac:dyDescent="0.25">
      <c r="F99" s="96" t="s">
        <v>1453</v>
      </c>
    </row>
    <row r="100" spans="6:6" x14ac:dyDescent="0.25">
      <c r="F100" s="96" t="s">
        <v>1454</v>
      </c>
    </row>
    <row r="101" spans="6:6" x14ac:dyDescent="0.25">
      <c r="F101" s="96" t="s">
        <v>1455</v>
      </c>
    </row>
    <row r="102" spans="6:6" x14ac:dyDescent="0.25">
      <c r="F102" s="96" t="s">
        <v>1456</v>
      </c>
    </row>
    <row r="103" spans="6:6" x14ac:dyDescent="0.25">
      <c r="F103" s="96" t="s">
        <v>1457</v>
      </c>
    </row>
    <row r="104" spans="6:6" x14ac:dyDescent="0.25">
      <c r="F104" s="96" t="s">
        <v>1458</v>
      </c>
    </row>
    <row r="105" spans="6:6" x14ac:dyDescent="0.25">
      <c r="F105" s="96" t="s">
        <v>1459</v>
      </c>
    </row>
    <row r="106" spans="6:6" x14ac:dyDescent="0.25">
      <c r="F106" s="96" t="s">
        <v>1460</v>
      </c>
    </row>
    <row r="107" spans="6:6" x14ac:dyDescent="0.25">
      <c r="F107" s="96" t="s">
        <v>1461</v>
      </c>
    </row>
    <row r="108" spans="6:6" x14ac:dyDescent="0.25">
      <c r="F108" s="96" t="s">
        <v>1462</v>
      </c>
    </row>
    <row r="109" spans="6:6" x14ac:dyDescent="0.25">
      <c r="F109" s="96" t="s">
        <v>1463</v>
      </c>
    </row>
    <row r="110" spans="6:6" x14ac:dyDescent="0.25">
      <c r="F110" s="96" t="s">
        <v>1464</v>
      </c>
    </row>
    <row r="111" spans="6:6" x14ac:dyDescent="0.25">
      <c r="F111" s="96" t="s">
        <v>1465</v>
      </c>
    </row>
    <row r="112" spans="6:6" x14ac:dyDescent="0.25">
      <c r="F112" s="96" t="s">
        <v>1466</v>
      </c>
    </row>
    <row r="113" spans="6:6" x14ac:dyDescent="0.25">
      <c r="F113" s="96" t="s">
        <v>1467</v>
      </c>
    </row>
    <row r="114" spans="6:6" x14ac:dyDescent="0.25">
      <c r="F114" s="96" t="s">
        <v>1468</v>
      </c>
    </row>
    <row r="115" spans="6:6" x14ac:dyDescent="0.25">
      <c r="F115" s="96" t="s">
        <v>1469</v>
      </c>
    </row>
    <row r="116" spans="6:6" x14ac:dyDescent="0.25">
      <c r="F116" s="96" t="s">
        <v>1470</v>
      </c>
    </row>
    <row r="117" spans="6:6" x14ac:dyDescent="0.25">
      <c r="F117" s="96" t="s">
        <v>1471</v>
      </c>
    </row>
    <row r="118" spans="6:6" x14ac:dyDescent="0.25">
      <c r="F118" s="96" t="s">
        <v>1472</v>
      </c>
    </row>
    <row r="119" spans="6:6" x14ac:dyDescent="0.25">
      <c r="F119" s="96" t="s">
        <v>1473</v>
      </c>
    </row>
    <row r="120" spans="6:6" x14ac:dyDescent="0.25">
      <c r="F120" s="96" t="s">
        <v>1474</v>
      </c>
    </row>
    <row r="121" spans="6:6" x14ac:dyDescent="0.25">
      <c r="F121" s="96" t="s">
        <v>1475</v>
      </c>
    </row>
    <row r="122" spans="6:6" x14ac:dyDescent="0.25">
      <c r="F122" s="96" t="s">
        <v>1476</v>
      </c>
    </row>
    <row r="123" spans="6:6" x14ac:dyDescent="0.25">
      <c r="F123" s="96" t="s">
        <v>1477</v>
      </c>
    </row>
    <row r="124" spans="6:6" x14ac:dyDescent="0.25">
      <c r="F124" s="96" t="s">
        <v>1478</v>
      </c>
    </row>
    <row r="125" spans="6:6" x14ac:dyDescent="0.25">
      <c r="F125" s="96" t="s">
        <v>1479</v>
      </c>
    </row>
    <row r="126" spans="6:6" x14ac:dyDescent="0.25">
      <c r="F126" s="96" t="s">
        <v>1480</v>
      </c>
    </row>
    <row r="127" spans="6:6" x14ac:dyDescent="0.25">
      <c r="F127" s="96" t="s">
        <v>1481</v>
      </c>
    </row>
    <row r="128" spans="6:6" x14ac:dyDescent="0.25">
      <c r="F128" s="96" t="s">
        <v>1482</v>
      </c>
    </row>
    <row r="129" spans="6:6" x14ac:dyDescent="0.25">
      <c r="F129" s="96" t="s">
        <v>1483</v>
      </c>
    </row>
    <row r="130" spans="6:6" x14ac:dyDescent="0.25">
      <c r="F130" s="96" t="s">
        <v>1484</v>
      </c>
    </row>
    <row r="131" spans="6:6" x14ac:dyDescent="0.25">
      <c r="F131" s="96" t="s">
        <v>1485</v>
      </c>
    </row>
    <row r="132" spans="6:6" x14ac:dyDescent="0.25">
      <c r="F132" s="96" t="s">
        <v>1486</v>
      </c>
    </row>
    <row r="133" spans="6:6" x14ac:dyDescent="0.25">
      <c r="F133" s="96" t="s">
        <v>1487</v>
      </c>
    </row>
    <row r="134" spans="6:6" x14ac:dyDescent="0.25">
      <c r="F134" s="96" t="s">
        <v>1488</v>
      </c>
    </row>
    <row r="135" spans="6:6" x14ac:dyDescent="0.25">
      <c r="F135" s="96" t="s">
        <v>1489</v>
      </c>
    </row>
    <row r="136" spans="6:6" x14ac:dyDescent="0.25">
      <c r="F136" s="96" t="s">
        <v>1490</v>
      </c>
    </row>
    <row r="137" spans="6:6" x14ac:dyDescent="0.25">
      <c r="F137" s="96" t="s">
        <v>1491</v>
      </c>
    </row>
    <row r="138" spans="6:6" x14ac:dyDescent="0.25">
      <c r="F138" s="96" t="s">
        <v>1492</v>
      </c>
    </row>
    <row r="139" spans="6:6" x14ac:dyDescent="0.25">
      <c r="F139" s="96" t="s">
        <v>1493</v>
      </c>
    </row>
    <row r="140" spans="6:6" x14ac:dyDescent="0.25">
      <c r="F140" s="96" t="s">
        <v>1494</v>
      </c>
    </row>
    <row r="141" spans="6:6" x14ac:dyDescent="0.25">
      <c r="F141" s="96" t="s">
        <v>1495</v>
      </c>
    </row>
    <row r="142" spans="6:6" x14ac:dyDescent="0.25">
      <c r="F142" s="96" t="s">
        <v>1496</v>
      </c>
    </row>
    <row r="143" spans="6:6" x14ac:dyDescent="0.25">
      <c r="F143" s="96" t="s">
        <v>1497</v>
      </c>
    </row>
    <row r="144" spans="6:6" x14ac:dyDescent="0.25">
      <c r="F144" s="96" t="s">
        <v>1498</v>
      </c>
    </row>
    <row r="145" spans="6:6" x14ac:dyDescent="0.25">
      <c r="F145" s="96" t="s">
        <v>1499</v>
      </c>
    </row>
    <row r="146" spans="6:6" x14ac:dyDescent="0.25">
      <c r="F146" s="96" t="s">
        <v>1500</v>
      </c>
    </row>
    <row r="147" spans="6:6" x14ac:dyDescent="0.25">
      <c r="F147" s="96" t="s">
        <v>1501</v>
      </c>
    </row>
    <row r="148" spans="6:6" x14ac:dyDescent="0.25">
      <c r="F148" s="96" t="s">
        <v>1502</v>
      </c>
    </row>
    <row r="149" spans="6:6" x14ac:dyDescent="0.25">
      <c r="F149" s="96" t="s">
        <v>1503</v>
      </c>
    </row>
    <row r="150" spans="6:6" x14ac:dyDescent="0.25">
      <c r="F150" s="96" t="s">
        <v>1504</v>
      </c>
    </row>
    <row r="151" spans="6:6" x14ac:dyDescent="0.25">
      <c r="F151" s="96" t="s">
        <v>1505</v>
      </c>
    </row>
    <row r="152" spans="6:6" x14ac:dyDescent="0.25">
      <c r="F152" s="96" t="s">
        <v>1506</v>
      </c>
    </row>
    <row r="153" spans="6:6" x14ac:dyDescent="0.25">
      <c r="F153" s="96" t="s">
        <v>1507</v>
      </c>
    </row>
    <row r="154" spans="6:6" x14ac:dyDescent="0.25">
      <c r="F154" s="96" t="s">
        <v>1508</v>
      </c>
    </row>
    <row r="155" spans="6:6" x14ac:dyDescent="0.25">
      <c r="F155" s="96" t="s">
        <v>1509</v>
      </c>
    </row>
    <row r="156" spans="6:6" x14ac:dyDescent="0.25">
      <c r="F156" s="96" t="s">
        <v>1510</v>
      </c>
    </row>
    <row r="157" spans="6:6" x14ac:dyDescent="0.25">
      <c r="F157" s="96" t="s">
        <v>1511</v>
      </c>
    </row>
    <row r="158" spans="6:6" x14ac:dyDescent="0.25">
      <c r="F158" s="96" t="s">
        <v>1512</v>
      </c>
    </row>
    <row r="159" spans="6:6" x14ac:dyDescent="0.25">
      <c r="F159" s="96" t="s">
        <v>1513</v>
      </c>
    </row>
    <row r="160" spans="6:6" x14ac:dyDescent="0.25">
      <c r="F160" s="96" t="s">
        <v>1514</v>
      </c>
    </row>
    <row r="161" spans="6:6" x14ac:dyDescent="0.25">
      <c r="F161" s="96" t="s">
        <v>1515</v>
      </c>
    </row>
    <row r="162" spans="6:6" x14ac:dyDescent="0.25">
      <c r="F162" s="96" t="s">
        <v>1516</v>
      </c>
    </row>
    <row r="163" spans="6:6" x14ac:dyDescent="0.25">
      <c r="F163" s="96" t="s">
        <v>1517</v>
      </c>
    </row>
    <row r="164" spans="6:6" x14ac:dyDescent="0.25">
      <c r="F164" s="96" t="s">
        <v>1518</v>
      </c>
    </row>
    <row r="165" spans="6:6" x14ac:dyDescent="0.25">
      <c r="F165" s="96" t="s">
        <v>1519</v>
      </c>
    </row>
    <row r="166" spans="6:6" x14ac:dyDescent="0.25">
      <c r="F166" s="96" t="s">
        <v>1520</v>
      </c>
    </row>
    <row r="167" spans="6:6" x14ac:dyDescent="0.25">
      <c r="F167" s="96" t="s">
        <v>1521</v>
      </c>
    </row>
    <row r="168" spans="6:6" x14ac:dyDescent="0.25">
      <c r="F168" s="96" t="s">
        <v>1522</v>
      </c>
    </row>
    <row r="169" spans="6:6" x14ac:dyDescent="0.25">
      <c r="F169" s="96" t="s">
        <v>1523</v>
      </c>
    </row>
    <row r="170" spans="6:6" x14ac:dyDescent="0.25">
      <c r="F170" s="96" t="s">
        <v>1524</v>
      </c>
    </row>
    <row r="171" spans="6:6" x14ac:dyDescent="0.25">
      <c r="F171" s="96" t="s">
        <v>1525</v>
      </c>
    </row>
    <row r="172" spans="6:6" x14ac:dyDescent="0.25">
      <c r="F172" s="96" t="s">
        <v>1526</v>
      </c>
    </row>
    <row r="173" spans="6:6" x14ac:dyDescent="0.25">
      <c r="F173" s="96" t="s">
        <v>1527</v>
      </c>
    </row>
    <row r="174" spans="6:6" x14ac:dyDescent="0.25">
      <c r="F174" s="96" t="s">
        <v>1528</v>
      </c>
    </row>
    <row r="175" spans="6:6" x14ac:dyDescent="0.25">
      <c r="F175" s="96" t="s">
        <v>1529</v>
      </c>
    </row>
    <row r="176" spans="6:6" x14ac:dyDescent="0.25">
      <c r="F176" s="96" t="s">
        <v>1530</v>
      </c>
    </row>
    <row r="177" spans="6:6" x14ac:dyDescent="0.25">
      <c r="F177" s="96" t="s">
        <v>1531</v>
      </c>
    </row>
    <row r="178" spans="6:6" x14ac:dyDescent="0.25">
      <c r="F178" s="96" t="s">
        <v>1532</v>
      </c>
    </row>
    <row r="179" spans="6:6" x14ac:dyDescent="0.25">
      <c r="F179" s="96" t="s">
        <v>1533</v>
      </c>
    </row>
    <row r="180" spans="6:6" x14ac:dyDescent="0.25">
      <c r="F180" s="96" t="s">
        <v>1534</v>
      </c>
    </row>
    <row r="181" spans="6:6" x14ac:dyDescent="0.25">
      <c r="F181" s="96" t="s">
        <v>1535</v>
      </c>
    </row>
    <row r="182" spans="6:6" x14ac:dyDescent="0.25">
      <c r="F182" s="96" t="s">
        <v>1536</v>
      </c>
    </row>
    <row r="183" spans="6:6" x14ac:dyDescent="0.25">
      <c r="F183" s="96" t="s">
        <v>1537</v>
      </c>
    </row>
    <row r="184" spans="6:6" x14ac:dyDescent="0.25">
      <c r="F184" s="96" t="s">
        <v>1537</v>
      </c>
    </row>
    <row r="185" spans="6:6" x14ac:dyDescent="0.25">
      <c r="F185" s="96" t="s">
        <v>1538</v>
      </c>
    </row>
    <row r="186" spans="6:6" x14ac:dyDescent="0.25">
      <c r="F186" s="96" t="s">
        <v>1539</v>
      </c>
    </row>
    <row r="187" spans="6:6" x14ac:dyDescent="0.25">
      <c r="F187" s="96" t="s">
        <v>1540</v>
      </c>
    </row>
    <row r="188" spans="6:6" x14ac:dyDescent="0.25">
      <c r="F188" s="96" t="s">
        <v>1541</v>
      </c>
    </row>
    <row r="189" spans="6:6" x14ac:dyDescent="0.25">
      <c r="F189" s="96" t="s">
        <v>1542</v>
      </c>
    </row>
    <row r="190" spans="6:6" x14ac:dyDescent="0.25">
      <c r="F190" s="96" t="s">
        <v>1543</v>
      </c>
    </row>
    <row r="191" spans="6:6" x14ac:dyDescent="0.25">
      <c r="F191" s="96" t="s">
        <v>1544</v>
      </c>
    </row>
    <row r="192" spans="6:6" x14ac:dyDescent="0.25">
      <c r="F192" s="96" t="s">
        <v>1545</v>
      </c>
    </row>
    <row r="193" spans="6:6" x14ac:dyDescent="0.25">
      <c r="F193" s="96" t="s">
        <v>1546</v>
      </c>
    </row>
    <row r="194" spans="6:6" x14ac:dyDescent="0.25">
      <c r="F194" s="96" t="s">
        <v>1547</v>
      </c>
    </row>
    <row r="195" spans="6:6" x14ac:dyDescent="0.25">
      <c r="F195" s="96" t="s">
        <v>1548</v>
      </c>
    </row>
    <row r="196" spans="6:6" x14ac:dyDescent="0.25">
      <c r="F196" s="96" t="s">
        <v>1549</v>
      </c>
    </row>
    <row r="197" spans="6:6" x14ac:dyDescent="0.25">
      <c r="F197" s="96" t="s">
        <v>1550</v>
      </c>
    </row>
    <row r="198" spans="6:6" x14ac:dyDescent="0.25">
      <c r="F198" s="96" t="s">
        <v>1551</v>
      </c>
    </row>
    <row r="199" spans="6:6" x14ac:dyDescent="0.25">
      <c r="F199" s="96" t="s">
        <v>1552</v>
      </c>
    </row>
    <row r="200" spans="6:6" x14ac:dyDescent="0.25">
      <c r="F200" s="96" t="s">
        <v>1553</v>
      </c>
    </row>
    <row r="201" spans="6:6" x14ac:dyDescent="0.25">
      <c r="F201" s="96" t="s">
        <v>1554</v>
      </c>
    </row>
    <row r="202" spans="6:6" x14ac:dyDescent="0.25">
      <c r="F202" s="96" t="s">
        <v>1555</v>
      </c>
    </row>
    <row r="203" spans="6:6" x14ac:dyDescent="0.25">
      <c r="F203" s="96" t="s">
        <v>1556</v>
      </c>
    </row>
    <row r="204" spans="6:6" x14ac:dyDescent="0.25">
      <c r="F204" s="96" t="s">
        <v>1557</v>
      </c>
    </row>
    <row r="205" spans="6:6" x14ac:dyDescent="0.25">
      <c r="F205" s="96" t="s">
        <v>1558</v>
      </c>
    </row>
    <row r="206" spans="6:6" x14ac:dyDescent="0.25">
      <c r="F206" s="96" t="s">
        <v>1559</v>
      </c>
    </row>
    <row r="207" spans="6:6" x14ac:dyDescent="0.25">
      <c r="F207" s="96" t="s">
        <v>1560</v>
      </c>
    </row>
    <row r="208" spans="6:6" x14ac:dyDescent="0.25">
      <c r="F208" s="96" t="s">
        <v>1561</v>
      </c>
    </row>
    <row r="209" spans="6:6" x14ac:dyDescent="0.25">
      <c r="F209" s="96" t="s">
        <v>1562</v>
      </c>
    </row>
    <row r="210" spans="6:6" x14ac:dyDescent="0.25">
      <c r="F210" s="96" t="s">
        <v>1563</v>
      </c>
    </row>
    <row r="211" spans="6:6" x14ac:dyDescent="0.25">
      <c r="F211" s="96" t="s">
        <v>1564</v>
      </c>
    </row>
    <row r="212" spans="6:6" x14ac:dyDescent="0.25">
      <c r="F212" s="96" t="s">
        <v>1565</v>
      </c>
    </row>
    <row r="213" spans="6:6" x14ac:dyDescent="0.25">
      <c r="F213" s="96" t="s">
        <v>1566</v>
      </c>
    </row>
    <row r="214" spans="6:6" x14ac:dyDescent="0.25">
      <c r="F214" s="96" t="s">
        <v>1567</v>
      </c>
    </row>
    <row r="215" spans="6:6" x14ac:dyDescent="0.25">
      <c r="F215" s="96" t="s">
        <v>1568</v>
      </c>
    </row>
    <row r="216" spans="6:6" x14ac:dyDescent="0.25">
      <c r="F216" s="96" t="s">
        <v>1569</v>
      </c>
    </row>
    <row r="217" spans="6:6" x14ac:dyDescent="0.25">
      <c r="F217" s="96" t="s">
        <v>1570</v>
      </c>
    </row>
    <row r="218" spans="6:6" x14ac:dyDescent="0.25">
      <c r="F218" s="96" t="s">
        <v>1571</v>
      </c>
    </row>
    <row r="219" spans="6:6" x14ac:dyDescent="0.25">
      <c r="F219" s="96" t="s">
        <v>1572</v>
      </c>
    </row>
    <row r="220" spans="6:6" x14ac:dyDescent="0.25">
      <c r="F220" s="96" t="s">
        <v>1573</v>
      </c>
    </row>
    <row r="221" spans="6:6" x14ac:dyDescent="0.25">
      <c r="F221" s="96" t="s">
        <v>1574</v>
      </c>
    </row>
    <row r="222" spans="6:6" x14ac:dyDescent="0.25">
      <c r="F222" s="96" t="s">
        <v>1575</v>
      </c>
    </row>
    <row r="223" spans="6:6" x14ac:dyDescent="0.25">
      <c r="F223" s="96" t="s">
        <v>1576</v>
      </c>
    </row>
    <row r="224" spans="6:6" x14ac:dyDescent="0.25">
      <c r="F224" s="96" t="s">
        <v>1577</v>
      </c>
    </row>
    <row r="225" spans="6:6" x14ac:dyDescent="0.25">
      <c r="F225" s="96" t="s">
        <v>1578</v>
      </c>
    </row>
    <row r="226" spans="6:6" x14ac:dyDescent="0.25">
      <c r="F226" s="96" t="s">
        <v>1579</v>
      </c>
    </row>
    <row r="227" spans="6:6" x14ac:dyDescent="0.25">
      <c r="F227" s="96" t="s">
        <v>1580</v>
      </c>
    </row>
    <row r="228" spans="6:6" x14ac:dyDescent="0.25">
      <c r="F228" s="96" t="s">
        <v>1581</v>
      </c>
    </row>
    <row r="229" spans="6:6" x14ac:dyDescent="0.25">
      <c r="F229" s="96" t="s">
        <v>1582</v>
      </c>
    </row>
    <row r="230" spans="6:6" x14ac:dyDescent="0.25">
      <c r="F230" s="96" t="s">
        <v>1583</v>
      </c>
    </row>
    <row r="231" spans="6:6" x14ac:dyDescent="0.25">
      <c r="F231" s="96" t="s">
        <v>1584</v>
      </c>
    </row>
    <row r="232" spans="6:6" x14ac:dyDescent="0.25">
      <c r="F232" s="96" t="s">
        <v>1585</v>
      </c>
    </row>
    <row r="233" spans="6:6" x14ac:dyDescent="0.25">
      <c r="F233" s="96" t="s">
        <v>1586</v>
      </c>
    </row>
    <row r="234" spans="6:6" x14ac:dyDescent="0.25">
      <c r="F234" s="96" t="s">
        <v>1587</v>
      </c>
    </row>
    <row r="235" spans="6:6" x14ac:dyDescent="0.25">
      <c r="F235" s="96" t="s">
        <v>1588</v>
      </c>
    </row>
    <row r="236" spans="6:6" x14ac:dyDescent="0.25">
      <c r="F236" s="96" t="s">
        <v>1589</v>
      </c>
    </row>
    <row r="237" spans="6:6" x14ac:dyDescent="0.25">
      <c r="F237" s="96" t="s">
        <v>1590</v>
      </c>
    </row>
    <row r="238" spans="6:6" x14ac:dyDescent="0.25">
      <c r="F238" s="96" t="s">
        <v>1591</v>
      </c>
    </row>
  </sheetData>
  <sheetProtection algorithmName="SHA-512" hashValue="zOQa9bjZ8j+xl9F8eBpEipuJ4xBJpwZUEsmy9gVeOHqb9KqRy4X5EHOcwvT1j1D9UIk3L0XOnu2FCE8Q4g68lg==" saltValue="UseQjqkt7Q9migy76DFj7g==" spinCount="100000" sheet="1" objects="1" scenarios="1"/>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e90f51-1941-4eee-bcf5-80b62b063d37">MHJJR3HEKD5C-1311374772-6</_dlc_DocId>
    <_dlc_DocIdUrl xmlns="00e90f51-1941-4eee-bcf5-80b62b063d37">
      <Url>https://citz.sp.gov.bc.ca/sites/ICT/NWBC/CBC/_layouts/15/DocIdRedir.aspx?ID=MHJJR3HEKD5C-1311374772-6</Url>
      <Description>MHJJR3HEKD5C-1311374772-6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0DD01BC3EFD66499AED243FBBF74525" ma:contentTypeVersion="1" ma:contentTypeDescription="Create a new document." ma:contentTypeScope="" ma:versionID="b1265dd94292a019eeac603021a691bb">
  <xsd:schema xmlns:xsd="http://www.w3.org/2001/XMLSchema" xmlns:xs="http://www.w3.org/2001/XMLSchema" xmlns:p="http://schemas.microsoft.com/office/2006/metadata/properties" xmlns:ns2="00e90f51-1941-4eee-bcf5-80b62b063d37" xmlns:ns3="8ba0e41c-3262-41e4-9734-587a7615a30b" targetNamespace="http://schemas.microsoft.com/office/2006/metadata/properties" ma:root="true" ma:fieldsID="cc5b4fc32e9a7a4bf864dd215979ca51" ns2:_="" ns3:_="">
    <xsd:import namespace="00e90f51-1941-4eee-bcf5-80b62b063d37"/>
    <xsd:import namespace="8ba0e41c-3262-41e4-9734-587a7615a30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90f51-1941-4eee-bcf5-80b62b063d3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a0e41c-3262-41e4-9734-587a7615a30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A30329-1651-4454-8CA4-702CCC7D00F8}">
  <ds:schemaRefs>
    <ds:schemaRef ds:uri="http://www.w3.org/XML/1998/namespace"/>
    <ds:schemaRef ds:uri="http://purl.org/dc/elements/1.1/"/>
    <ds:schemaRef ds:uri="http://schemas.microsoft.com/office/2006/documentManagement/types"/>
    <ds:schemaRef ds:uri="http://purl.org/dc/dcmitype/"/>
    <ds:schemaRef ds:uri="http://purl.org/dc/terms/"/>
    <ds:schemaRef ds:uri="8ba0e41c-3262-41e4-9734-587a7615a30b"/>
    <ds:schemaRef ds:uri="00e90f51-1941-4eee-bcf5-80b62b063d37"/>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6A3B743-9231-4995-B023-EB1E311BC4EF}">
  <ds:schemaRefs>
    <ds:schemaRef ds:uri="http://schemas.microsoft.com/sharepoint/v3/contenttype/forms"/>
  </ds:schemaRefs>
</ds:datastoreItem>
</file>

<file path=customXml/itemProps3.xml><?xml version="1.0" encoding="utf-8"?>
<ds:datastoreItem xmlns:ds="http://schemas.openxmlformats.org/officeDocument/2006/customXml" ds:itemID="{9BD027F8-713D-46CA-8BD2-8283361B46F8}">
  <ds:schemaRefs>
    <ds:schemaRef ds:uri="http://schemas.microsoft.com/sharepoint/events"/>
  </ds:schemaRefs>
</ds:datastoreItem>
</file>

<file path=customXml/itemProps4.xml><?xml version="1.0" encoding="utf-8"?>
<ds:datastoreItem xmlns:ds="http://schemas.openxmlformats.org/officeDocument/2006/customXml" ds:itemID="{526859AC-E116-44A0-B7DA-32554A0D1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e90f51-1941-4eee-bcf5-80b62b063d37"/>
    <ds:schemaRef ds:uri="8ba0e41c-3262-41e4-9734-587a7615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Overview &amp; Questionnaire</vt:lpstr>
      <vt:lpstr>Milestone Progress</vt:lpstr>
      <vt:lpstr>Permitting Progress</vt:lpstr>
      <vt:lpstr>Last-Mile Transport Progress</vt:lpstr>
      <vt:lpstr>Milestone Summary</vt:lpstr>
      <vt:lpstr>Named Community List</vt:lpstr>
      <vt:lpstr>Hidden-lists</vt:lpstr>
      <vt:lpstr>period_selected</vt:lpstr>
      <vt:lpstr>'Milestone Summary'!Print_Titles</vt:lpstr>
      <vt:lpstr>TitleRegion..BO60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Bauer, Justin CITZ:EX</dc:creator>
  <cp:keywords/>
  <dc:description/>
  <cp:lastModifiedBy>Tess Elo</cp:lastModifiedBy>
  <cp:revision/>
  <cp:lastPrinted>2020-10-07T23:45:18Z</cp:lastPrinted>
  <dcterms:created xsi:type="dcterms:W3CDTF">2020-06-11T20:20:34Z</dcterms:created>
  <dcterms:modified xsi:type="dcterms:W3CDTF">2021-10-21T22:06:54Z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0x010100B0DD01BC3EFD66499AED243FBBF74525</vt:lpwstr>
  </property>
  <property fmtid="{D5CDD505-2E9C-101B-9397-08002B2CF9AE}" pid="3" name="_dlc_DocIdItemGuid">
    <vt:lpwstr>daa7ece2-b192-4346-ba1b-032f3fa1648a</vt:lpwstr>
  </property>
</Properties>
</file>