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9320" windowHeight="10920"/>
  </bookViews>
  <sheets>
    <sheet name="Feasibility Studies" sheetId="9" r:id="rId1"/>
  </sheets>
  <calcPr calcId="145621"/>
</workbook>
</file>

<file path=xl/calcChain.xml><?xml version="1.0" encoding="utf-8"?>
<calcChain xmlns="http://schemas.openxmlformats.org/spreadsheetml/2006/main">
  <c r="C13" i="9" l="1"/>
  <c r="C15" i="9"/>
  <c r="C14" i="9"/>
  <c r="C29" i="9"/>
  <c r="C28" i="9"/>
  <c r="C27" i="9"/>
  <c r="C26" i="9"/>
  <c r="C25" i="9"/>
  <c r="C24" i="9"/>
  <c r="C23" i="9"/>
  <c r="C22" i="9"/>
  <c r="C21" i="9"/>
  <c r="B19" i="9"/>
  <c r="C18" i="9" s="1"/>
  <c r="C30" i="9" l="1"/>
  <c r="C16" i="9"/>
  <c r="D3" i="9" l="1"/>
</calcChain>
</file>

<file path=xl/sharedStrings.xml><?xml version="1.0" encoding="utf-8"?>
<sst xmlns="http://schemas.openxmlformats.org/spreadsheetml/2006/main" count="50" uniqueCount="40">
  <si>
    <t>Required Features</t>
  </si>
  <si>
    <t>Strategic Factors</t>
  </si>
  <si>
    <t>The project is aligned with the requirements and mandate of the funding program.</t>
  </si>
  <si>
    <t>Key Deliverables</t>
  </si>
  <si>
    <t>Leverage</t>
  </si>
  <si>
    <t>The feasibility study is focused on a project that is aligned with the Economic Diversification Infrastructure program.</t>
  </si>
  <si>
    <t>The funding request is incremental to government mandate and funding.</t>
  </si>
  <si>
    <t>The funding request is supported by local government through a resolution.</t>
  </si>
  <si>
    <t>The funding request is supported by the Regional Advisory Committee through a resolution.</t>
  </si>
  <si>
    <t>Does the project involve a new product, technology, or patent?</t>
  </si>
  <si>
    <t>Has the applicant provided supporting market research for this project?</t>
  </si>
  <si>
    <t>Will project implementation decrease the cost of doing business?</t>
  </si>
  <si>
    <t>Does this project involve a P3 partnership?</t>
  </si>
  <si>
    <t>Does this project involve multiple groups and community collaboration?</t>
  </si>
  <si>
    <t>Is there direct First Nations participation in the project?</t>
  </si>
  <si>
    <t>Are there direct economic benefits to First Nations as a result of the project?</t>
  </si>
  <si>
    <t>Are there quotes supporting the project budget?</t>
  </si>
  <si>
    <t>Does this project provide broad regional economic impact(s)?</t>
  </si>
  <si>
    <t>Type Yes or No</t>
  </si>
  <si>
    <t>Direct permanent employment from proposed capital project</t>
  </si>
  <si>
    <t>Proposed capital project budget</t>
  </si>
  <si>
    <t>Potential annual operational revenues</t>
  </si>
  <si>
    <t>5 points</t>
  </si>
  <si>
    <t>3 per $1 from other sources (max. 10)</t>
  </si>
  <si>
    <t>Yes</t>
  </si>
  <si>
    <t>No</t>
  </si>
  <si>
    <t>Section Total</t>
  </si>
  <si>
    <r>
      <t xml:space="preserve">Investment Leverage 
</t>
    </r>
    <r>
      <rPr>
        <sz val="8"/>
        <color theme="1"/>
        <rFont val="Calibri"/>
        <family val="2"/>
        <scheme val="minor"/>
      </rPr>
      <t>(The percentage of Northern Development investment of the total project budget)</t>
    </r>
  </si>
  <si>
    <t>Enter amount of FTE's</t>
  </si>
  <si>
    <t xml:space="preserve">Estimated Score </t>
  </si>
  <si>
    <t>FUNDING QUALIFICATION SELF-ASSESSMENT TOOL</t>
  </si>
  <si>
    <r>
      <t xml:space="preserve">A Minimum of </t>
    </r>
    <r>
      <rPr>
        <b/>
        <i/>
        <sz val="14"/>
        <rFont val="Calibri"/>
        <family val="2"/>
        <scheme val="minor"/>
      </rPr>
      <t>50</t>
    </r>
    <r>
      <rPr>
        <b/>
        <i/>
        <sz val="9"/>
        <rFont val="Calibri"/>
        <family val="2"/>
        <scheme val="minor"/>
      </rPr>
      <t xml:space="preserve"> points is required for funding qualification.</t>
    </r>
  </si>
  <si>
    <t>There are no points assigned for this section</t>
  </si>
  <si>
    <t>Maximum 28%</t>
  </si>
  <si>
    <t>FEASIBILITY STUDIES PROGRAM</t>
  </si>
  <si>
    <r>
      <rPr>
        <b/>
        <i/>
        <sz val="16"/>
        <color theme="4" tint="-0.249977111117893"/>
        <rFont val="Calibri"/>
        <family val="2"/>
        <scheme val="minor"/>
      </rPr>
      <t xml:space="preserve">Fill in all the light blue boxes to estimate the Scorecard Assessment.        </t>
    </r>
    <r>
      <rPr>
        <b/>
        <i/>
        <sz val="14"/>
        <color theme="4" tint="-0.249977111117893"/>
        <rFont val="Calibri"/>
        <family val="2"/>
        <scheme val="minor"/>
      </rPr>
      <t xml:space="preserve">                                                                                                                </t>
    </r>
    <r>
      <rPr>
        <b/>
        <i/>
        <sz val="11"/>
        <rFont val="Calibri"/>
        <family val="2"/>
        <scheme val="minor"/>
      </rPr>
      <t>Please contact Northern Development staff to discuss your project in further detail.</t>
    </r>
  </si>
  <si>
    <t>A maximum of 20 points are available                        in this section</t>
  </si>
  <si>
    <t>5 per FTE                                                 (Max. 75)</t>
  </si>
  <si>
    <t>1 per $1 million                                              ( Max. 50)</t>
  </si>
  <si>
    <t>1 per $250,000                                       (Max.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</si>
</sst>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09]* #,##0.00_);_([$$-409]* \(#,##0.00\);_([$$-409]* &quot;-&quot;??_);_(@_)"/>
    <numFmt numFmtId="165" formatCode="&quot;1 : &quot;0.00"/>
    <numFmt numFmtId="166" formatCode="0&quot; %&quot;"/>
    <numFmt numFmtId="167" formatCode="0&quot; jobs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6" tint="-0.249977111117893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3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6"/>
      <color theme="4" tint="-0.249977111117893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3" fillId="0" borderId="0" xfId="0" applyFont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 wrapText="1" indent="1"/>
    </xf>
    <xf numFmtId="0" fontId="6" fillId="4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1" fontId="15" fillId="3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vertical="center"/>
    </xf>
    <xf numFmtId="167" fontId="0" fillId="5" borderId="0" xfId="0" applyNumberFormat="1" applyFill="1" applyBorder="1" applyAlignment="1" applyProtection="1">
      <alignment horizontal="center" vertical="center"/>
      <protection locked="0"/>
    </xf>
    <xf numFmtId="164" fontId="0" fillId="5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 wrapText="1"/>
    </xf>
    <xf numFmtId="166" fontId="0" fillId="5" borderId="0" xfId="0" applyNumberForma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11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9900"/>
        </patternFill>
      </fill>
    </dxf>
    <dxf>
      <fill>
        <patternFill>
          <bgColor rgb="FFD8E4BC"/>
        </patternFill>
      </fill>
    </dxf>
    <dxf>
      <fill>
        <patternFill>
          <bgColor rgb="FF78B4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8B400"/>
      <color rgb="FFD8E4B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215900</xdr:rowOff>
    </xdr:from>
    <xdr:to>
      <xdr:col>0</xdr:col>
      <xdr:colOff>2994425</xdr:colOff>
      <xdr:row>0</xdr:row>
      <xdr:rowOff>1414979</xdr:rowOff>
    </xdr:to>
    <xdr:pic>
      <xdr:nvPicPr>
        <xdr:cNvPr id="2" name="Picture 1" descr="C:\Users\dean.mckinley\Desktop\Northern Development Slide 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5900"/>
          <a:ext cx="2918225" cy="1199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topLeftCell="A10" zoomScale="90" zoomScaleNormal="90" workbookViewId="0">
      <selection activeCell="A16" sqref="A16:B16"/>
    </sheetView>
  </sheetViews>
  <sheetFormatPr defaultColWidth="0" defaultRowHeight="0" customHeight="1" zeroHeight="1" x14ac:dyDescent="0.25"/>
  <cols>
    <col min="1" max="1" width="106.85546875" style="14" customWidth="1"/>
    <col min="2" max="2" width="21.7109375" style="36" customWidth="1"/>
    <col min="3" max="3" width="20.5703125" style="14" customWidth="1"/>
    <col min="4" max="4" width="26.28515625" style="14" customWidth="1"/>
    <col min="5" max="16384" width="9.140625" style="14" hidden="1"/>
  </cols>
  <sheetData>
    <row r="1" spans="1:5" ht="120" customHeight="1" x14ac:dyDescent="0.25">
      <c r="A1" s="20" t="s">
        <v>30</v>
      </c>
      <c r="B1" s="20"/>
      <c r="C1" s="20"/>
      <c r="D1" s="20"/>
    </row>
    <row r="2" spans="1:5" ht="50.1" customHeight="1" x14ac:dyDescent="0.25">
      <c r="A2" s="21" t="s">
        <v>34</v>
      </c>
      <c r="B2" s="22"/>
      <c r="C2" s="22"/>
      <c r="D2" s="23" t="s">
        <v>29</v>
      </c>
    </row>
    <row r="3" spans="1:5" ht="50.1" customHeight="1" x14ac:dyDescent="0.25">
      <c r="A3" s="22"/>
      <c r="B3" s="22"/>
      <c r="C3" s="22"/>
      <c r="D3" s="24">
        <f>C16+C18+C30</f>
        <v>7.7142857142857135</v>
      </c>
    </row>
    <row r="4" spans="1:5" ht="50.1" customHeight="1" x14ac:dyDescent="0.25">
      <c r="A4" s="25" t="s">
        <v>35</v>
      </c>
      <c r="B4" s="26"/>
      <c r="C4" s="26"/>
      <c r="D4" s="1" t="s">
        <v>31</v>
      </c>
      <c r="E4" s="7"/>
    </row>
    <row r="5" spans="1:5" s="27" customFormat="1" ht="30" customHeight="1" x14ac:dyDescent="0.25">
      <c r="A5" s="2" t="s">
        <v>0</v>
      </c>
      <c r="B5" s="3" t="s">
        <v>18</v>
      </c>
      <c r="C5" s="17" t="s">
        <v>32</v>
      </c>
      <c r="D5" s="17"/>
      <c r="E5" s="7"/>
    </row>
    <row r="6" spans="1:5" s="12" customFormat="1" ht="30" customHeight="1" x14ac:dyDescent="0.25">
      <c r="A6" s="28" t="s">
        <v>2</v>
      </c>
      <c r="B6" s="8"/>
      <c r="C6" s="18"/>
      <c r="D6" s="18"/>
    </row>
    <row r="7" spans="1:5" s="12" customFormat="1" ht="30" customHeight="1" x14ac:dyDescent="0.25">
      <c r="A7" s="28" t="s">
        <v>5</v>
      </c>
      <c r="B7" s="8"/>
      <c r="C7" s="18"/>
      <c r="D7" s="18"/>
    </row>
    <row r="8" spans="1:5" s="12" customFormat="1" ht="30" customHeight="1" x14ac:dyDescent="0.25">
      <c r="A8" s="28" t="s">
        <v>6</v>
      </c>
      <c r="B8" s="8"/>
      <c r="C8" s="18"/>
      <c r="D8" s="18"/>
    </row>
    <row r="9" spans="1:5" s="12" customFormat="1" ht="30" customHeight="1" x14ac:dyDescent="0.25">
      <c r="A9" s="28" t="s">
        <v>7</v>
      </c>
      <c r="B9" s="8"/>
      <c r="C9" s="18"/>
      <c r="D9" s="18"/>
    </row>
    <row r="10" spans="1:5" s="12" customFormat="1" ht="30" customHeight="1" x14ac:dyDescent="0.25">
      <c r="A10" s="28" t="s">
        <v>8</v>
      </c>
      <c r="B10" s="8"/>
      <c r="C10" s="18"/>
      <c r="D10" s="18"/>
    </row>
    <row r="11" spans="1:5" s="12" customFormat="1" ht="30" customHeight="1" x14ac:dyDescent="0.25">
      <c r="A11" s="29"/>
      <c r="B11" s="8"/>
      <c r="C11" s="18"/>
      <c r="D11" s="18"/>
    </row>
    <row r="12" spans="1:5" s="27" customFormat="1" ht="39.950000000000003" customHeight="1" x14ac:dyDescent="0.25">
      <c r="A12" s="30" t="s">
        <v>3</v>
      </c>
      <c r="B12" s="3" t="s">
        <v>28</v>
      </c>
      <c r="C12" s="17"/>
      <c r="D12" s="17"/>
    </row>
    <row r="13" spans="1:5" s="12" customFormat="1" ht="30" customHeight="1" x14ac:dyDescent="0.25">
      <c r="A13" s="28" t="s">
        <v>19</v>
      </c>
      <c r="B13" s="31"/>
      <c r="C13" s="9">
        <f>IF(((B13*5)&lt;=75), ((B13*5)),75)</f>
        <v>0</v>
      </c>
      <c r="D13" s="15" t="s">
        <v>37</v>
      </c>
    </row>
    <row r="14" spans="1:5" s="12" customFormat="1" ht="30" customHeight="1" x14ac:dyDescent="0.25">
      <c r="A14" s="28" t="s">
        <v>20</v>
      </c>
      <c r="B14" s="32"/>
      <c r="C14" s="9">
        <f>B14/1000000</f>
        <v>0</v>
      </c>
      <c r="D14" s="4" t="s">
        <v>38</v>
      </c>
    </row>
    <row r="15" spans="1:5" s="12" customFormat="1" ht="30" customHeight="1" x14ac:dyDescent="0.25">
      <c r="A15" s="28" t="s">
        <v>21</v>
      </c>
      <c r="B15" s="32">
        <v>0</v>
      </c>
      <c r="C15" s="9">
        <f>B15/250000</f>
        <v>0</v>
      </c>
      <c r="D15" s="4" t="s">
        <v>39</v>
      </c>
    </row>
    <row r="16" spans="1:5" s="12" customFormat="1" ht="30" customHeight="1" x14ac:dyDescent="0.25">
      <c r="A16" s="16" t="s">
        <v>26</v>
      </c>
      <c r="B16" s="16"/>
      <c r="C16" s="10">
        <f>SUM(C13:C15)</f>
        <v>0</v>
      </c>
      <c r="D16" s="5"/>
    </row>
    <row r="17" spans="1:4" s="27" customFormat="1" ht="39.950000000000003" customHeight="1" x14ac:dyDescent="0.25">
      <c r="A17" s="30" t="s">
        <v>4</v>
      </c>
      <c r="B17" s="3" t="s">
        <v>33</v>
      </c>
      <c r="C17" s="6"/>
      <c r="D17" s="6"/>
    </row>
    <row r="18" spans="1:4" s="12" customFormat="1" ht="30" customHeight="1" x14ac:dyDescent="0.25">
      <c r="A18" s="33" t="s">
        <v>27</v>
      </c>
      <c r="B18" s="34">
        <v>28</v>
      </c>
      <c r="C18" s="9">
        <f>IF(((B19*3)&lt;=10),(B19*3),10)</f>
        <v>7.7142857142857135</v>
      </c>
      <c r="D18" s="15" t="s">
        <v>23</v>
      </c>
    </row>
    <row r="19" spans="1:4" s="12" customFormat="1" ht="10.5" hidden="1" customHeight="1" x14ac:dyDescent="0.25">
      <c r="B19" s="11">
        <f>(1/(B18/100))-1</f>
        <v>2.5714285714285712</v>
      </c>
      <c r="D19" s="13"/>
    </row>
    <row r="20" spans="1:4" s="27" customFormat="1" ht="39.950000000000003" customHeight="1" x14ac:dyDescent="0.25">
      <c r="A20" s="30" t="s">
        <v>1</v>
      </c>
      <c r="B20" s="3" t="s">
        <v>18</v>
      </c>
      <c r="C20" s="17" t="s">
        <v>36</v>
      </c>
      <c r="D20" s="17"/>
    </row>
    <row r="21" spans="1:4" ht="30" customHeight="1" x14ac:dyDescent="0.25">
      <c r="A21" s="28" t="s">
        <v>9</v>
      </c>
      <c r="B21" s="8"/>
      <c r="C21" s="9">
        <f t="shared" ref="C21:C29" si="0">IF((B21="Yes"),5,0)</f>
        <v>0</v>
      </c>
      <c r="D21" s="19" t="s">
        <v>22</v>
      </c>
    </row>
    <row r="22" spans="1:4" ht="30" customHeight="1" x14ac:dyDescent="0.25">
      <c r="A22" s="28" t="s">
        <v>10</v>
      </c>
      <c r="B22" s="8"/>
      <c r="C22" s="9">
        <f t="shared" si="0"/>
        <v>0</v>
      </c>
      <c r="D22" s="19" t="s">
        <v>22</v>
      </c>
    </row>
    <row r="23" spans="1:4" ht="30" customHeight="1" x14ac:dyDescent="0.25">
      <c r="A23" s="28" t="s">
        <v>11</v>
      </c>
      <c r="B23" s="8"/>
      <c r="C23" s="9">
        <f t="shared" si="0"/>
        <v>0</v>
      </c>
      <c r="D23" s="19" t="s">
        <v>22</v>
      </c>
    </row>
    <row r="24" spans="1:4" ht="30" customHeight="1" x14ac:dyDescent="0.25">
      <c r="A24" s="28" t="s">
        <v>12</v>
      </c>
      <c r="B24" s="8"/>
      <c r="C24" s="9">
        <f t="shared" si="0"/>
        <v>0</v>
      </c>
      <c r="D24" s="19" t="s">
        <v>22</v>
      </c>
    </row>
    <row r="25" spans="1:4" ht="30" customHeight="1" x14ac:dyDescent="0.25">
      <c r="A25" s="28" t="s">
        <v>13</v>
      </c>
      <c r="B25" s="8"/>
      <c r="C25" s="9">
        <f t="shared" si="0"/>
        <v>0</v>
      </c>
      <c r="D25" s="19" t="s">
        <v>22</v>
      </c>
    </row>
    <row r="26" spans="1:4" ht="30" customHeight="1" x14ac:dyDescent="0.25">
      <c r="A26" s="28" t="s">
        <v>14</v>
      </c>
      <c r="B26" s="8"/>
      <c r="C26" s="9">
        <f t="shared" si="0"/>
        <v>0</v>
      </c>
      <c r="D26" s="19" t="s">
        <v>22</v>
      </c>
    </row>
    <row r="27" spans="1:4" ht="30" customHeight="1" x14ac:dyDescent="0.25">
      <c r="A27" s="28" t="s">
        <v>15</v>
      </c>
      <c r="B27" s="8"/>
      <c r="C27" s="9">
        <f t="shared" si="0"/>
        <v>0</v>
      </c>
      <c r="D27" s="19" t="s">
        <v>22</v>
      </c>
    </row>
    <row r="28" spans="1:4" ht="30" customHeight="1" x14ac:dyDescent="0.25">
      <c r="A28" s="28" t="s">
        <v>16</v>
      </c>
      <c r="B28" s="8"/>
      <c r="C28" s="9">
        <f t="shared" si="0"/>
        <v>0</v>
      </c>
      <c r="D28" s="19" t="s">
        <v>22</v>
      </c>
    </row>
    <row r="29" spans="1:4" ht="30" customHeight="1" x14ac:dyDescent="0.25">
      <c r="A29" s="28" t="s">
        <v>17</v>
      </c>
      <c r="B29" s="8"/>
      <c r="C29" s="9">
        <f t="shared" si="0"/>
        <v>0</v>
      </c>
      <c r="D29" s="19" t="s">
        <v>22</v>
      </c>
    </row>
    <row r="30" spans="1:4" ht="30" customHeight="1" x14ac:dyDescent="0.25">
      <c r="A30" s="16" t="s">
        <v>26</v>
      </c>
      <c r="B30" s="16"/>
      <c r="C30" s="10">
        <f>MIN(SUM(C21:C29),20)</f>
        <v>0</v>
      </c>
      <c r="D30" s="35"/>
    </row>
    <row r="31" spans="1:4" ht="30" hidden="1" customHeight="1" x14ac:dyDescent="0.25"/>
    <row r="32" spans="1:4" ht="30" hidden="1" customHeight="1" x14ac:dyDescent="0.25">
      <c r="A32" s="37" t="s">
        <v>24</v>
      </c>
    </row>
    <row r="33" spans="1:1" ht="30" hidden="1" customHeight="1" x14ac:dyDescent="0.25">
      <c r="A33" s="37" t="s">
        <v>25</v>
      </c>
    </row>
    <row r="34" spans="1:1" ht="30" hidden="1" customHeight="1" x14ac:dyDescent="0.25"/>
    <row r="35" spans="1:1" ht="30" hidden="1" customHeight="1" x14ac:dyDescent="0.25"/>
    <row r="36" spans="1:1" ht="30" hidden="1" customHeight="1" x14ac:dyDescent="0.25"/>
    <row r="37" spans="1:1" ht="30" hidden="1" customHeight="1" x14ac:dyDescent="0.25"/>
    <row r="38" spans="1:1" ht="30" hidden="1" customHeight="1" x14ac:dyDescent="0.25"/>
    <row r="39" spans="1:1" ht="30" hidden="1" customHeight="1" x14ac:dyDescent="0.25"/>
    <row r="40" spans="1:1" ht="30" hidden="1" customHeight="1" x14ac:dyDescent="0.25"/>
    <row r="41" spans="1:1" ht="30" hidden="1" customHeight="1" x14ac:dyDescent="0.25"/>
    <row r="42" spans="1:1" ht="30" hidden="1" customHeight="1" x14ac:dyDescent="0.25"/>
    <row r="43" spans="1:1" ht="30" hidden="1" customHeight="1" x14ac:dyDescent="0.25"/>
  </sheetData>
  <sheetProtection password="C8CB" sheet="1" objects="1" scenarios="1"/>
  <mergeCells count="9">
    <mergeCell ref="A16:B16"/>
    <mergeCell ref="C20:D20"/>
    <mergeCell ref="A30:B30"/>
    <mergeCell ref="A1:D1"/>
    <mergeCell ref="A2:C3"/>
    <mergeCell ref="A4:C4"/>
    <mergeCell ref="C5:D5"/>
    <mergeCell ref="C6:D11"/>
    <mergeCell ref="C12:D12"/>
  </mergeCells>
  <conditionalFormatting sqref="B6:B11 B21:B29 B31:B1048576 B19">
    <cfRule type="containsText" dxfId="10" priority="10" operator="containsText" text="No">
      <formula>NOT(ISERROR(SEARCH("No",B6)))</formula>
    </cfRule>
    <cfRule type="containsText" dxfId="9" priority="11" operator="containsText" text="Yes">
      <formula>NOT(ISERROR(SEARCH("Yes",B6)))</formula>
    </cfRule>
  </conditionalFormatting>
  <conditionalFormatting sqref="D3">
    <cfRule type="cellIs" dxfId="8" priority="5" operator="greaterThan">
      <formula>51</formula>
    </cfRule>
    <cfRule type="cellIs" dxfId="7" priority="6" operator="greaterThan">
      <formula>51</formula>
    </cfRule>
    <cfRule type="cellIs" dxfId="6" priority="7" operator="greaterThan">
      <formula>51</formula>
    </cfRule>
    <cfRule type="cellIs" dxfId="5" priority="8" operator="greaterThan">
      <formula>50</formula>
    </cfRule>
    <cfRule type="cellIs" dxfId="4" priority="9" operator="lessThan">
      <formula>50</formula>
    </cfRule>
  </conditionalFormatting>
  <conditionalFormatting sqref="B18">
    <cfRule type="containsText" dxfId="3" priority="3" operator="containsText" text="No">
      <formula>NOT(ISERROR(SEARCH("No",B18)))</formula>
    </cfRule>
    <cfRule type="containsText" dxfId="2" priority="4" operator="containsText" text="Yes">
      <formula>NOT(ISERROR(SEARCH("Yes",B18)))</formula>
    </cfRule>
  </conditionalFormatting>
  <conditionalFormatting sqref="B13:B15">
    <cfRule type="containsText" dxfId="1" priority="1" operator="containsText" text="No">
      <formula>NOT(ISERROR(SEARCH("No",B13)))</formula>
    </cfRule>
    <cfRule type="containsText" dxfId="0" priority="2" operator="containsText" text="Yes">
      <formula>NOT(ISERROR(SEARCH("Yes",B13)))</formula>
    </cfRule>
  </conditionalFormatting>
  <dataValidations count="1">
    <dataValidation type="list" allowBlank="1" showInputMessage="1" showErrorMessage="1" sqref="B6:B11 B21:B29">
      <formula1>$A$32:$A$33</formula1>
    </dataValidation>
  </dataValidation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Feasibility Studies</vt:lpstr>
    </vt:vector>
  </TitlesOfParts>
  <Company>Northern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McKinley</dc:creator>
  <cp:lastModifiedBy>Caitlin Hartigan</cp:lastModifiedBy>
  <cp:lastPrinted>2013-03-07T22:31:40Z</cp:lastPrinted>
  <dcterms:created xsi:type="dcterms:W3CDTF">2010-06-28T17:03:01Z</dcterms:created>
  <dcterms:modified xsi:type="dcterms:W3CDTF">2013-03-07T22:31:52Z</dcterms:modified>
</cp:coreProperties>
</file>